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Q2008 (hodnoty)" sheetId="1" r:id="rId1"/>
    <sheet name="Vklady - 1Q2008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- 1Q2008 (%)'!$1:$4</definedName>
    <definedName name="_xlnm.Print_Titles" localSheetId="0">'Vklady - 1Q2008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<sst xmlns="http://schemas.openxmlformats.org/spreadsheetml/2006/main" count="282" uniqueCount="145">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</sst>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0.0%"/>
    <numFmt numFmtId="166" formatCode="0.000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0.75"/>
      <name val="Arial CE"/>
      <family val="2"/>
    </font>
    <font>
      <sz val="9.25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0.5"/>
      <name val="Arial Narrow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4" xfId="0" applyFont="1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1" fillId="3" borderId="1" xfId="19" applyNumberFormat="1" applyFont="1" applyFill="1" applyBorder="1" applyAlignment="1">
      <alignment/>
    </xf>
    <xf numFmtId="10" fontId="1" fillId="0" borderId="3" xfId="19" applyNumberFormat="1" applyFon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1" xfId="1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10" fontId="0" fillId="0" borderId="1" xfId="1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Počty VKLADŮ v jednotlivých krajích za 1.Q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825"/>
          <c:w val="0.96"/>
          <c:h val="0.814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1.Q 2008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- 1Q2008 (%)'!$C$5:$C$18</c:f>
              <c:numCache>
                <c:ptCount val="14"/>
                <c:pt idx="0">
                  <c:v>20218</c:v>
                </c:pt>
                <c:pt idx="1">
                  <c:v>26174</c:v>
                </c:pt>
                <c:pt idx="2">
                  <c:v>12938</c:v>
                </c:pt>
                <c:pt idx="3">
                  <c:v>11175</c:v>
                </c:pt>
                <c:pt idx="4">
                  <c:v>5605</c:v>
                </c:pt>
                <c:pt idx="5">
                  <c:v>7759</c:v>
                </c:pt>
                <c:pt idx="6">
                  <c:v>12403</c:v>
                </c:pt>
                <c:pt idx="7">
                  <c:v>9347</c:v>
                </c:pt>
                <c:pt idx="8">
                  <c:v>10040</c:v>
                </c:pt>
                <c:pt idx="9">
                  <c:v>21157</c:v>
                </c:pt>
                <c:pt idx="10">
                  <c:v>8815</c:v>
                </c:pt>
                <c:pt idx="11">
                  <c:v>10244</c:v>
                </c:pt>
                <c:pt idx="12">
                  <c:v>15511</c:v>
                </c:pt>
                <c:pt idx="13">
                  <c:v>11267</c:v>
                </c:pt>
              </c:numCache>
            </c:numRef>
          </c:val>
        </c:ser>
        <c:axId val="37131024"/>
        <c:axId val="65743761"/>
      </c:barChart>
      <c:catAx>
        <c:axId val="37131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  <c:max val="3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131024"/>
        <c:crossesAt val="1"/>
        <c:crossBetween val="between"/>
        <c:dispUnits/>
      </c:valAx>
      <c:spPr>
        <a:gradFill rotWithShape="1">
          <a:gsLst>
            <a:gs pos="0">
              <a:srgbClr val="C4E1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Podíl práv zapisovaných VKLADEM - za 1Q. 2008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9875"/>
          <c:w val="0.44525"/>
          <c:h val="0.3905"/>
        </c:manualLayout>
      </c:layout>
      <c:pie3DChart>
        <c:varyColors val="1"/>
        <c:ser>
          <c:idx val="0"/>
          <c:order val="0"/>
          <c:tx>
            <c:v>Podíl práv zapisovaných VKLADEM - za 1.Q 2008</c:v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ostatní
0.0%</a:t>
                    </a:r>
                  </a:p>
                </c:rich>
              </c:tx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- 1Q2008 (%)'!$Q$3,'Vklady - 1Q2008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- 1Q2008 (%)'!$E$19,'Vklady - 1Q2008 (%)'!$M$19,'Vklady - 1Q2008 (%)'!$N$19,'Vklady - 1Q2008 (%)'!$O$19,'Vklady - 1Q2008 (%)'!$P$19)</c:f>
              <c:numCache>
                <c:ptCount val="5"/>
                <c:pt idx="0">
                  <c:v>0.6664806985576381</c:v>
                </c:pt>
                <c:pt idx="1">
                  <c:v>0.22689303592084925</c:v>
                </c:pt>
                <c:pt idx="2">
                  <c:v>0.0919518462026677</c:v>
                </c:pt>
                <c:pt idx="3">
                  <c:v>0.014659064153879226</c:v>
                </c:pt>
                <c:pt idx="4">
                  <c:v>1.5355164965655615E-05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77025"/>
          <c:w val="0.14575"/>
          <c:h val="0.17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D7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u předmětů řízení u vlastnického práva - VKLAD - za 1.Q 2008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25"/>
          <c:y val="0.317"/>
          <c:w val="0.40175"/>
          <c:h val="0.4245"/>
        </c:manualLayout>
      </c:layout>
      <c:pie3DChart>
        <c:varyColors val="1"/>
        <c:ser>
          <c:idx val="0"/>
          <c:order val="0"/>
          <c:tx>
            <c:v>Struktura u předmětů řízení u vlastnického práva - VKLAD - za 1.Q 2008</c:v>
          </c:tx>
          <c:spPr>
            <a:solidFill>
              <a:srgbClr val="FF6600"/>
            </a:solidFill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pattFill prst="diagBrick">
                <a:fgClr>
                  <a:srgbClr val="000000"/>
                </a:fgClr>
                <a:bgClr>
                  <a:srgbClr val="FF6600"/>
                </a:bgClr>
              </a:patt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E"/>
                        <a:ea typeface="Arial CE"/>
                        <a:cs typeface="Arial CE"/>
                      </a:rPr>
                      <a:t>k vodním 
dílům
0.003%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- 1Q2008 (%)'!$F$19:$L$19</c:f>
              <c:numCache>
                <c:ptCount val="7"/>
                <c:pt idx="0">
                  <c:v>170784</c:v>
                </c:pt>
                <c:pt idx="1">
                  <c:v>26925</c:v>
                </c:pt>
                <c:pt idx="2">
                  <c:v>17911</c:v>
                </c:pt>
                <c:pt idx="3">
                  <c:v>808</c:v>
                </c:pt>
                <c:pt idx="4">
                  <c:v>50113</c:v>
                </c:pt>
                <c:pt idx="5">
                  <c:v>6508</c:v>
                </c:pt>
                <c:pt idx="6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6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E5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287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267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287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00390625" style="0" bestFit="1" customWidth="1"/>
    <col min="4" max="5" width="7.50390625" style="0" bestFit="1" customWidth="1"/>
    <col min="6" max="7" width="10.50390625" style="0" customWidth="1"/>
    <col min="8" max="9" width="9.625" style="0" customWidth="1"/>
    <col min="10" max="10" width="11.50390625" style="0" customWidth="1"/>
    <col min="11" max="11" width="10.50390625" style="0" customWidth="1"/>
    <col min="12" max="12" width="8.125" style="0" bestFit="1" customWidth="1"/>
    <col min="13" max="13" width="8.50390625" style="0" bestFit="1" customWidth="1"/>
    <col min="15" max="15" width="10.00390625" style="0" customWidth="1"/>
    <col min="16" max="16" width="7.875" style="0" customWidth="1"/>
    <col min="17" max="16384" width="9.125" style="20" customWidth="1"/>
  </cols>
  <sheetData>
    <row r="1" spans="1:16" ht="24.75" customHeight="1" thickBot="1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6.25">
      <c r="A2" s="22" t="s">
        <v>140</v>
      </c>
      <c r="B2" s="23" t="s">
        <v>141</v>
      </c>
      <c r="C2" s="24" t="s">
        <v>15</v>
      </c>
      <c r="D2" s="34" t="s">
        <v>137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6.25">
      <c r="A3" s="1"/>
      <c r="B3" s="4"/>
      <c r="C3" s="25"/>
      <c r="D3" s="1" t="s">
        <v>14</v>
      </c>
      <c r="E3" s="33" t="s">
        <v>123</v>
      </c>
      <c r="F3" s="33"/>
      <c r="G3" s="33"/>
      <c r="H3" s="33"/>
      <c r="I3" s="33"/>
      <c r="J3" s="33"/>
      <c r="K3" s="33"/>
      <c r="L3" s="33"/>
      <c r="M3" s="1" t="s">
        <v>124</v>
      </c>
      <c r="N3" s="1" t="s">
        <v>125</v>
      </c>
      <c r="O3" s="1" t="s">
        <v>126</v>
      </c>
      <c r="P3" s="1" t="s">
        <v>127</v>
      </c>
    </row>
    <row r="4" spans="1:16" s="21" customFormat="1" ht="39">
      <c r="A4" s="1"/>
      <c r="B4" s="4"/>
      <c r="C4" s="1"/>
      <c r="D4" s="1"/>
      <c r="E4" s="1" t="s">
        <v>14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20218</v>
      </c>
      <c r="D5" s="8">
        <f t="shared" si="0"/>
        <v>20779</v>
      </c>
      <c r="E5" s="8">
        <f t="shared" si="0"/>
        <v>13742</v>
      </c>
      <c r="F5" s="8">
        <f t="shared" si="0"/>
        <v>3159</v>
      </c>
      <c r="G5" s="8">
        <f t="shared" si="0"/>
        <v>1495</v>
      </c>
      <c r="H5" s="8">
        <f t="shared" si="0"/>
        <v>837</v>
      </c>
      <c r="I5" s="8">
        <f t="shared" si="0"/>
        <v>161</v>
      </c>
      <c r="J5" s="8">
        <f t="shared" si="0"/>
        <v>13254</v>
      </c>
      <c r="K5" s="8">
        <f t="shared" si="0"/>
        <v>3451</v>
      </c>
      <c r="L5" s="8">
        <f t="shared" si="0"/>
        <v>0</v>
      </c>
      <c r="M5" s="8">
        <f t="shared" si="0"/>
        <v>6089</v>
      </c>
      <c r="N5" s="8">
        <f t="shared" si="0"/>
        <v>791</v>
      </c>
      <c r="O5" s="8">
        <f t="shared" si="0"/>
        <v>155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26174</v>
      </c>
      <c r="D6" s="8">
        <f t="shared" si="0"/>
        <v>27736</v>
      </c>
      <c r="E6" s="8">
        <f t="shared" si="0"/>
        <v>17400</v>
      </c>
      <c r="F6" s="8">
        <f t="shared" si="0"/>
        <v>23750</v>
      </c>
      <c r="G6" s="8">
        <f t="shared" si="0"/>
        <v>3837</v>
      </c>
      <c r="H6" s="8">
        <f t="shared" si="0"/>
        <v>2772</v>
      </c>
      <c r="I6" s="8">
        <f t="shared" si="0"/>
        <v>252</v>
      </c>
      <c r="J6" s="8">
        <f t="shared" si="0"/>
        <v>4534</v>
      </c>
      <c r="K6" s="8">
        <f t="shared" si="0"/>
        <v>833</v>
      </c>
      <c r="L6" s="8">
        <f t="shared" si="0"/>
        <v>0</v>
      </c>
      <c r="M6" s="8">
        <f t="shared" si="0"/>
        <v>7808</v>
      </c>
      <c r="N6" s="8">
        <f t="shared" si="0"/>
        <v>2254</v>
      </c>
      <c r="O6" s="8">
        <f t="shared" si="0"/>
        <v>274</v>
      </c>
      <c r="P6" s="8">
        <f t="shared" si="0"/>
        <v>0</v>
      </c>
    </row>
    <row r="7" spans="1:16" ht="12.75">
      <c r="A7" s="11" t="s">
        <v>2</v>
      </c>
      <c r="B7" s="30"/>
      <c r="C7" s="8">
        <f t="shared" si="0"/>
        <v>12938</v>
      </c>
      <c r="D7" s="8">
        <f t="shared" si="0"/>
        <v>14104</v>
      </c>
      <c r="E7" s="8">
        <f t="shared" si="0"/>
        <v>8934</v>
      </c>
      <c r="F7" s="8">
        <f t="shared" si="0"/>
        <v>20204</v>
      </c>
      <c r="G7" s="8">
        <f t="shared" si="0"/>
        <v>2102</v>
      </c>
      <c r="H7" s="8">
        <f t="shared" si="0"/>
        <v>1426</v>
      </c>
      <c r="I7" s="8">
        <f t="shared" si="0"/>
        <v>59</v>
      </c>
      <c r="J7" s="8">
        <f t="shared" si="0"/>
        <v>2563</v>
      </c>
      <c r="K7" s="8">
        <f t="shared" si="0"/>
        <v>224</v>
      </c>
      <c r="L7" s="8">
        <f t="shared" si="0"/>
        <v>3</v>
      </c>
      <c r="M7" s="8">
        <f t="shared" si="0"/>
        <v>2963</v>
      </c>
      <c r="N7" s="8">
        <f t="shared" si="0"/>
        <v>1777</v>
      </c>
      <c r="O7" s="8">
        <f t="shared" si="0"/>
        <v>430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11175</v>
      </c>
      <c r="D8" s="8">
        <f t="shared" si="0"/>
        <v>11797</v>
      </c>
      <c r="E8" s="8">
        <f t="shared" si="0"/>
        <v>8024</v>
      </c>
      <c r="F8" s="8">
        <f t="shared" si="0"/>
        <v>14320</v>
      </c>
      <c r="G8" s="8">
        <f t="shared" si="0"/>
        <v>1716</v>
      </c>
      <c r="H8" s="8">
        <f t="shared" si="0"/>
        <v>1142</v>
      </c>
      <c r="I8" s="8">
        <f t="shared" si="0"/>
        <v>44</v>
      </c>
      <c r="J8" s="8">
        <f t="shared" si="0"/>
        <v>2321</v>
      </c>
      <c r="K8" s="8">
        <f t="shared" si="0"/>
        <v>189</v>
      </c>
      <c r="L8" s="8">
        <f t="shared" si="0"/>
        <v>0</v>
      </c>
      <c r="M8" s="8">
        <f t="shared" si="0"/>
        <v>2413</v>
      </c>
      <c r="N8" s="8">
        <f t="shared" si="0"/>
        <v>1129</v>
      </c>
      <c r="O8" s="8">
        <f t="shared" si="0"/>
        <v>231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5605</v>
      </c>
      <c r="D9" s="8">
        <f t="shared" si="0"/>
        <v>5944</v>
      </c>
      <c r="E9" s="8">
        <f t="shared" si="0"/>
        <v>4135</v>
      </c>
      <c r="F9" s="8">
        <f t="shared" si="0"/>
        <v>4268</v>
      </c>
      <c r="G9" s="8">
        <f t="shared" si="0"/>
        <v>876</v>
      </c>
      <c r="H9" s="8">
        <f t="shared" si="0"/>
        <v>558</v>
      </c>
      <c r="I9" s="8">
        <f t="shared" si="0"/>
        <v>28</v>
      </c>
      <c r="J9" s="8">
        <f t="shared" si="0"/>
        <v>1441</v>
      </c>
      <c r="K9" s="8">
        <f t="shared" si="0"/>
        <v>121</v>
      </c>
      <c r="L9" s="8">
        <f t="shared" si="0"/>
        <v>1</v>
      </c>
      <c r="M9" s="8">
        <f t="shared" si="0"/>
        <v>1223</v>
      </c>
      <c r="N9" s="8">
        <f t="shared" si="0"/>
        <v>437</v>
      </c>
      <c r="O9" s="8">
        <f t="shared" si="0"/>
        <v>149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7759</v>
      </c>
      <c r="D10" s="8">
        <f t="shared" si="0"/>
        <v>8138</v>
      </c>
      <c r="E10" s="8">
        <f t="shared" si="0"/>
        <v>5790</v>
      </c>
      <c r="F10" s="8">
        <f t="shared" si="0"/>
        <v>7862</v>
      </c>
      <c r="G10" s="8">
        <f t="shared" si="0"/>
        <v>1337</v>
      </c>
      <c r="H10" s="8">
        <f t="shared" si="0"/>
        <v>920</v>
      </c>
      <c r="I10" s="8">
        <f t="shared" si="0"/>
        <v>13</v>
      </c>
      <c r="J10" s="8">
        <f t="shared" si="0"/>
        <v>2088</v>
      </c>
      <c r="K10" s="8">
        <f t="shared" si="0"/>
        <v>111</v>
      </c>
      <c r="L10" s="8">
        <f t="shared" si="0"/>
        <v>0</v>
      </c>
      <c r="M10" s="8">
        <f t="shared" si="0"/>
        <v>1755</v>
      </c>
      <c r="N10" s="8">
        <f t="shared" si="0"/>
        <v>504</v>
      </c>
      <c r="O10" s="8">
        <f t="shared" si="0"/>
        <v>89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12403</v>
      </c>
      <c r="D11" s="8">
        <f t="shared" si="0"/>
        <v>12950</v>
      </c>
      <c r="E11" s="8">
        <f t="shared" si="0"/>
        <v>9456</v>
      </c>
      <c r="F11" s="8">
        <f t="shared" si="0"/>
        <v>11219</v>
      </c>
      <c r="G11" s="8">
        <f t="shared" si="0"/>
        <v>1975</v>
      </c>
      <c r="H11" s="8">
        <f t="shared" si="0"/>
        <v>1271</v>
      </c>
      <c r="I11" s="8">
        <f t="shared" si="0"/>
        <v>9</v>
      </c>
      <c r="J11" s="8">
        <f t="shared" si="0"/>
        <v>4685</v>
      </c>
      <c r="K11" s="8">
        <f t="shared" si="0"/>
        <v>5</v>
      </c>
      <c r="L11" s="8">
        <f t="shared" si="0"/>
        <v>0</v>
      </c>
      <c r="M11" s="8">
        <f t="shared" si="0"/>
        <v>2450</v>
      </c>
      <c r="N11" s="8">
        <f t="shared" si="0"/>
        <v>780</v>
      </c>
      <c r="O11" s="8">
        <f t="shared" si="0"/>
        <v>264</v>
      </c>
      <c r="P11" s="8">
        <f t="shared" si="0"/>
        <v>0</v>
      </c>
    </row>
    <row r="12" spans="1:16" ht="12.75">
      <c r="A12" s="11" t="s">
        <v>7</v>
      </c>
      <c r="B12" s="30"/>
      <c r="C12" s="8">
        <f t="shared" si="0"/>
        <v>9347</v>
      </c>
      <c r="D12" s="8">
        <f t="shared" si="0"/>
        <v>9863</v>
      </c>
      <c r="E12" s="8">
        <f t="shared" si="0"/>
        <v>6389</v>
      </c>
      <c r="F12" s="8">
        <f t="shared" si="0"/>
        <v>9532</v>
      </c>
      <c r="G12" s="8">
        <f t="shared" si="0"/>
        <v>1650</v>
      </c>
      <c r="H12" s="8">
        <f t="shared" si="0"/>
        <v>1092</v>
      </c>
      <c r="I12" s="8">
        <f t="shared" si="0"/>
        <v>15</v>
      </c>
      <c r="J12" s="8">
        <f t="shared" si="0"/>
        <v>2039</v>
      </c>
      <c r="K12" s="8">
        <f t="shared" si="0"/>
        <v>162</v>
      </c>
      <c r="L12" s="8">
        <f t="shared" si="0"/>
        <v>2</v>
      </c>
      <c r="M12" s="8">
        <f t="shared" si="0"/>
        <v>2295</v>
      </c>
      <c r="N12" s="8">
        <f t="shared" si="0"/>
        <v>1047</v>
      </c>
      <c r="O12" s="8">
        <f t="shared" si="0"/>
        <v>131</v>
      </c>
      <c r="P12" s="8">
        <f t="shared" si="0"/>
        <v>1</v>
      </c>
    </row>
    <row r="13" spans="1:16" ht="12.75">
      <c r="A13" s="11" t="s">
        <v>8</v>
      </c>
      <c r="B13" s="30"/>
      <c r="C13" s="8">
        <f t="shared" si="0"/>
        <v>10040</v>
      </c>
      <c r="D13" s="8">
        <f t="shared" si="0"/>
        <v>10581</v>
      </c>
      <c r="E13" s="8">
        <f t="shared" si="0"/>
        <v>6959</v>
      </c>
      <c r="F13" s="8">
        <f t="shared" si="0"/>
        <v>10375</v>
      </c>
      <c r="G13" s="8">
        <f t="shared" si="0"/>
        <v>1572</v>
      </c>
      <c r="H13" s="8">
        <f t="shared" si="0"/>
        <v>873</v>
      </c>
      <c r="I13" s="8">
        <f t="shared" si="0"/>
        <v>26</v>
      </c>
      <c r="J13" s="8">
        <f t="shared" si="0"/>
        <v>2527</v>
      </c>
      <c r="K13" s="8">
        <f t="shared" si="0"/>
        <v>63</v>
      </c>
      <c r="L13" s="8">
        <f t="shared" si="0"/>
        <v>0</v>
      </c>
      <c r="M13" s="8">
        <f t="shared" si="0"/>
        <v>2342</v>
      </c>
      <c r="N13" s="8">
        <f t="shared" si="0"/>
        <v>1188</v>
      </c>
      <c r="O13" s="8">
        <f t="shared" si="0"/>
        <v>92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21157</v>
      </c>
      <c r="D14" s="8">
        <f t="shared" si="0"/>
        <v>22444</v>
      </c>
      <c r="E14" s="8">
        <f t="shared" si="0"/>
        <v>15676</v>
      </c>
      <c r="F14" s="8">
        <f t="shared" si="0"/>
        <v>19462</v>
      </c>
      <c r="G14" s="8">
        <f t="shared" si="0"/>
        <v>3520</v>
      </c>
      <c r="H14" s="8">
        <f t="shared" si="0"/>
        <v>1956</v>
      </c>
      <c r="I14" s="8">
        <f t="shared" si="0"/>
        <v>82</v>
      </c>
      <c r="J14" s="8">
        <f t="shared" si="0"/>
        <v>5331</v>
      </c>
      <c r="K14" s="8">
        <f t="shared" si="0"/>
        <v>600</v>
      </c>
      <c r="L14" s="8">
        <f t="shared" si="0"/>
        <v>0</v>
      </c>
      <c r="M14" s="8">
        <f t="shared" si="0"/>
        <v>4666</v>
      </c>
      <c r="N14" s="8">
        <f t="shared" si="0"/>
        <v>1712</v>
      </c>
      <c r="O14" s="8">
        <f t="shared" si="0"/>
        <v>390</v>
      </c>
      <c r="P14" s="8">
        <f t="shared" si="0"/>
        <v>0</v>
      </c>
    </row>
    <row r="15" spans="1:16" ht="12.75">
      <c r="A15" s="11" t="s">
        <v>10</v>
      </c>
      <c r="B15" s="30"/>
      <c r="C15" s="8">
        <f t="shared" si="0"/>
        <v>8815</v>
      </c>
      <c r="D15" s="8">
        <f t="shared" si="0"/>
        <v>9559</v>
      </c>
      <c r="E15" s="8">
        <f t="shared" si="0"/>
        <v>6252</v>
      </c>
      <c r="F15" s="8">
        <f t="shared" si="0"/>
        <v>13214</v>
      </c>
      <c r="G15" s="8">
        <f t="shared" si="0"/>
        <v>1568</v>
      </c>
      <c r="H15" s="8">
        <f t="shared" si="0"/>
        <v>1010</v>
      </c>
      <c r="I15" s="8">
        <f t="shared" si="0"/>
        <v>36</v>
      </c>
      <c r="J15" s="8">
        <f t="shared" si="0"/>
        <v>2082</v>
      </c>
      <c r="K15" s="8">
        <f t="shared" si="0"/>
        <v>168</v>
      </c>
      <c r="L15" s="8">
        <f t="shared" si="0"/>
        <v>2</v>
      </c>
      <c r="M15" s="8">
        <f t="shared" si="0"/>
        <v>1821</v>
      </c>
      <c r="N15" s="8">
        <f t="shared" si="0"/>
        <v>1266</v>
      </c>
      <c r="O15" s="8">
        <f t="shared" si="0"/>
        <v>220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10244</v>
      </c>
      <c r="D16" s="8">
        <f t="shared" si="0"/>
        <v>11394</v>
      </c>
      <c r="E16" s="8">
        <f t="shared" si="0"/>
        <v>7751</v>
      </c>
      <c r="F16" s="8">
        <f t="shared" si="0"/>
        <v>12093</v>
      </c>
      <c r="G16" s="8">
        <f t="shared" si="0"/>
        <v>1585</v>
      </c>
      <c r="H16" s="8">
        <f t="shared" si="0"/>
        <v>1166</v>
      </c>
      <c r="I16" s="8">
        <f t="shared" si="0"/>
        <v>21</v>
      </c>
      <c r="J16" s="8">
        <f t="shared" si="0"/>
        <v>1353</v>
      </c>
      <c r="K16" s="8">
        <f t="shared" si="0"/>
        <v>280</v>
      </c>
      <c r="L16" s="8">
        <f t="shared" si="0"/>
        <v>0</v>
      </c>
      <c r="M16" s="8">
        <f t="shared" si="0"/>
        <v>2307</v>
      </c>
      <c r="N16" s="8">
        <f t="shared" si="0"/>
        <v>1187</v>
      </c>
      <c r="O16" s="8">
        <f t="shared" si="0"/>
        <v>149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15511</v>
      </c>
      <c r="D17" s="8">
        <f t="shared" si="0"/>
        <v>18007</v>
      </c>
      <c r="E17" s="8">
        <f t="shared" si="0"/>
        <v>11672</v>
      </c>
      <c r="F17" s="8">
        <f t="shared" si="0"/>
        <v>11134</v>
      </c>
      <c r="G17" s="8">
        <f t="shared" si="0"/>
        <v>2046</v>
      </c>
      <c r="H17" s="8">
        <f t="shared" si="0"/>
        <v>1764</v>
      </c>
      <c r="I17" s="8">
        <f t="shared" si="0"/>
        <v>27</v>
      </c>
      <c r="J17" s="8">
        <f t="shared" si="0"/>
        <v>3756</v>
      </c>
      <c r="K17" s="8">
        <f t="shared" si="0"/>
        <v>41</v>
      </c>
      <c r="L17" s="8">
        <f t="shared" si="0"/>
        <v>0</v>
      </c>
      <c r="M17" s="8">
        <f t="shared" si="0"/>
        <v>3563</v>
      </c>
      <c r="N17" s="8">
        <f t="shared" si="0"/>
        <v>2587</v>
      </c>
      <c r="O17" s="8">
        <f t="shared" si="0"/>
        <v>185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11267</v>
      </c>
      <c r="D18" s="8">
        <f t="shared" si="0"/>
        <v>12078</v>
      </c>
      <c r="E18" s="8">
        <f t="shared" si="0"/>
        <v>8033</v>
      </c>
      <c r="F18" s="8">
        <f t="shared" si="0"/>
        <v>10192</v>
      </c>
      <c r="G18" s="8">
        <f t="shared" si="0"/>
        <v>1646</v>
      </c>
      <c r="H18" s="8">
        <f t="shared" si="0"/>
        <v>1124</v>
      </c>
      <c r="I18" s="8">
        <f t="shared" si="0"/>
        <v>35</v>
      </c>
      <c r="J18" s="8">
        <f t="shared" si="0"/>
        <v>2139</v>
      </c>
      <c r="K18" s="8">
        <f t="shared" si="0"/>
        <v>260</v>
      </c>
      <c r="L18" s="8">
        <f t="shared" si="0"/>
        <v>0</v>
      </c>
      <c r="M18" s="8">
        <f t="shared" si="0"/>
        <v>2634</v>
      </c>
      <c r="N18" s="8">
        <f t="shared" si="0"/>
        <v>1306</v>
      </c>
      <c r="O18" s="8">
        <f t="shared" si="0"/>
        <v>105</v>
      </c>
      <c r="P18" s="8">
        <f t="shared" si="0"/>
        <v>0</v>
      </c>
    </row>
    <row r="19" spans="1:16" ht="12.75">
      <c r="A19" s="9" t="s">
        <v>135</v>
      </c>
      <c r="B19" s="31"/>
      <c r="C19" s="7">
        <f>SUM(C5:C18)</f>
        <v>182653</v>
      </c>
      <c r="D19" s="6">
        <f aca="true" t="shared" si="1" ref="D19:P19">SUM(D5:D18)</f>
        <v>195374</v>
      </c>
      <c r="E19" s="6">
        <f t="shared" si="1"/>
        <v>130213</v>
      </c>
      <c r="F19" s="6">
        <f t="shared" si="1"/>
        <v>170784</v>
      </c>
      <c r="G19" s="6">
        <f t="shared" si="1"/>
        <v>26925</v>
      </c>
      <c r="H19" s="6">
        <f t="shared" si="1"/>
        <v>17911</v>
      </c>
      <c r="I19" s="6">
        <f t="shared" si="1"/>
        <v>808</v>
      </c>
      <c r="J19" s="6">
        <f t="shared" si="1"/>
        <v>50113</v>
      </c>
      <c r="K19" s="6">
        <f t="shared" si="1"/>
        <v>6508</v>
      </c>
      <c r="L19" s="6">
        <f t="shared" si="1"/>
        <v>8</v>
      </c>
      <c r="M19" s="6">
        <f t="shared" si="1"/>
        <v>44329</v>
      </c>
      <c r="N19" s="6">
        <f t="shared" si="1"/>
        <v>17965</v>
      </c>
      <c r="O19" s="6">
        <f t="shared" si="1"/>
        <v>2864</v>
      </c>
      <c r="P19" s="6">
        <f t="shared" si="1"/>
        <v>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1842</v>
      </c>
      <c r="D21" s="3">
        <v>1942</v>
      </c>
      <c r="E21" s="3">
        <v>1340</v>
      </c>
      <c r="F21" s="3">
        <v>2834</v>
      </c>
      <c r="G21" s="3">
        <v>357</v>
      </c>
      <c r="H21" s="3">
        <v>215</v>
      </c>
      <c r="I21" s="3">
        <v>6</v>
      </c>
      <c r="J21" s="3">
        <v>117</v>
      </c>
      <c r="K21" s="3">
        <v>2</v>
      </c>
      <c r="L21" s="3">
        <v>0</v>
      </c>
      <c r="M21" s="3">
        <v>382</v>
      </c>
      <c r="N21" s="3">
        <v>199</v>
      </c>
      <c r="O21" s="3">
        <v>21</v>
      </c>
      <c r="P21" s="3">
        <v>0</v>
      </c>
    </row>
    <row r="22" spans="1:16" ht="12.75">
      <c r="A22" s="3" t="s">
        <v>1</v>
      </c>
      <c r="B22" s="5" t="s">
        <v>17</v>
      </c>
      <c r="C22" s="3">
        <v>1528</v>
      </c>
      <c r="D22" s="3">
        <v>1627</v>
      </c>
      <c r="E22" s="3">
        <v>1015</v>
      </c>
      <c r="F22" s="3">
        <v>1211</v>
      </c>
      <c r="G22" s="3">
        <v>274</v>
      </c>
      <c r="H22" s="3">
        <v>202</v>
      </c>
      <c r="I22" s="3">
        <v>17</v>
      </c>
      <c r="J22" s="3">
        <v>159</v>
      </c>
      <c r="K22" s="3">
        <v>118</v>
      </c>
      <c r="L22" s="3">
        <v>0</v>
      </c>
      <c r="M22" s="3">
        <v>443</v>
      </c>
      <c r="N22" s="3">
        <v>162</v>
      </c>
      <c r="O22" s="3">
        <v>7</v>
      </c>
      <c r="P22" s="3">
        <v>0</v>
      </c>
    </row>
    <row r="23" spans="1:16" ht="12.75">
      <c r="A23" s="3" t="s">
        <v>9</v>
      </c>
      <c r="B23" s="5" t="s">
        <v>18</v>
      </c>
      <c r="C23" s="3">
        <v>894</v>
      </c>
      <c r="D23" s="3">
        <v>1005</v>
      </c>
      <c r="E23" s="3">
        <v>667</v>
      </c>
      <c r="F23" s="3">
        <v>882</v>
      </c>
      <c r="G23" s="3">
        <v>165</v>
      </c>
      <c r="H23" s="3">
        <v>128</v>
      </c>
      <c r="I23" s="3">
        <v>5</v>
      </c>
      <c r="J23" s="3">
        <v>125</v>
      </c>
      <c r="K23" s="3">
        <v>2</v>
      </c>
      <c r="L23" s="3">
        <v>0</v>
      </c>
      <c r="M23" s="3">
        <v>226</v>
      </c>
      <c r="N23" s="3">
        <v>102</v>
      </c>
      <c r="O23" s="3">
        <v>10</v>
      </c>
      <c r="P23" s="3">
        <v>0</v>
      </c>
    </row>
    <row r="24" spans="1:16" ht="12.75">
      <c r="A24" s="3" t="s">
        <v>9</v>
      </c>
      <c r="B24" s="5" t="s">
        <v>19</v>
      </c>
      <c r="C24" s="3">
        <v>855</v>
      </c>
      <c r="D24" s="3">
        <v>919</v>
      </c>
      <c r="E24" s="3">
        <v>639</v>
      </c>
      <c r="F24" s="3">
        <v>957</v>
      </c>
      <c r="G24" s="3">
        <v>229</v>
      </c>
      <c r="H24" s="3">
        <v>141</v>
      </c>
      <c r="I24" s="3">
        <v>1</v>
      </c>
      <c r="J24" s="3">
        <v>126</v>
      </c>
      <c r="K24" s="3">
        <v>0</v>
      </c>
      <c r="L24" s="3">
        <v>0</v>
      </c>
      <c r="M24" s="3">
        <v>165</v>
      </c>
      <c r="N24" s="3">
        <v>105</v>
      </c>
      <c r="O24" s="3">
        <v>10</v>
      </c>
      <c r="P24" s="3">
        <v>0</v>
      </c>
    </row>
    <row r="25" spans="1:16" ht="12.75">
      <c r="A25" s="3" t="s">
        <v>9</v>
      </c>
      <c r="B25" s="5" t="s">
        <v>20</v>
      </c>
      <c r="C25" s="3">
        <v>5789</v>
      </c>
      <c r="D25" s="3">
        <v>6055</v>
      </c>
      <c r="E25" s="3">
        <v>4392</v>
      </c>
      <c r="F25" s="3">
        <v>1237</v>
      </c>
      <c r="G25" s="3">
        <v>402</v>
      </c>
      <c r="H25" s="3">
        <v>248</v>
      </c>
      <c r="I25" s="3">
        <v>7</v>
      </c>
      <c r="J25" s="3">
        <v>2977</v>
      </c>
      <c r="K25" s="3">
        <v>405</v>
      </c>
      <c r="L25" s="3">
        <v>0</v>
      </c>
      <c r="M25" s="3">
        <v>1304</v>
      </c>
      <c r="N25" s="3">
        <v>278</v>
      </c>
      <c r="O25" s="3">
        <v>81</v>
      </c>
      <c r="P25" s="3">
        <v>0</v>
      </c>
    </row>
    <row r="26" spans="1:16" ht="12.75">
      <c r="A26" s="3" t="s">
        <v>9</v>
      </c>
      <c r="B26" s="5" t="s">
        <v>21</v>
      </c>
      <c r="C26" s="3">
        <v>4567</v>
      </c>
      <c r="D26" s="3">
        <v>4823</v>
      </c>
      <c r="E26" s="3">
        <v>3103</v>
      </c>
      <c r="F26" s="3">
        <v>4679</v>
      </c>
      <c r="G26" s="3">
        <v>642</v>
      </c>
      <c r="H26" s="3">
        <v>373</v>
      </c>
      <c r="I26" s="3">
        <v>48</v>
      </c>
      <c r="J26" s="3">
        <v>919</v>
      </c>
      <c r="K26" s="3">
        <v>101</v>
      </c>
      <c r="L26" s="3">
        <v>0</v>
      </c>
      <c r="M26" s="3">
        <v>1072</v>
      </c>
      <c r="N26" s="3">
        <v>545</v>
      </c>
      <c r="O26" s="3">
        <v>103</v>
      </c>
      <c r="P26" s="3">
        <v>0</v>
      </c>
    </row>
    <row r="27" spans="1:16" ht="12.75">
      <c r="A27" s="3" t="s">
        <v>12</v>
      </c>
      <c r="B27" s="5" t="s">
        <v>22</v>
      </c>
      <c r="C27" s="3">
        <v>911</v>
      </c>
      <c r="D27" s="3">
        <v>964</v>
      </c>
      <c r="E27" s="3">
        <v>670</v>
      </c>
      <c r="F27" s="3">
        <v>1033</v>
      </c>
      <c r="G27" s="3">
        <v>154</v>
      </c>
      <c r="H27" s="3">
        <v>140</v>
      </c>
      <c r="I27" s="3">
        <v>2</v>
      </c>
      <c r="J27" s="3">
        <v>151</v>
      </c>
      <c r="K27" s="3">
        <v>0</v>
      </c>
      <c r="L27" s="3">
        <v>0</v>
      </c>
      <c r="M27" s="3">
        <v>184</v>
      </c>
      <c r="N27" s="3">
        <v>83</v>
      </c>
      <c r="O27" s="3">
        <v>27</v>
      </c>
      <c r="P27" s="3">
        <v>0</v>
      </c>
    </row>
    <row r="28" spans="1:16" ht="12.75">
      <c r="A28" s="3" t="s">
        <v>9</v>
      </c>
      <c r="B28" s="5" t="s">
        <v>23</v>
      </c>
      <c r="C28" s="3">
        <v>1310</v>
      </c>
      <c r="D28" s="3">
        <v>1357</v>
      </c>
      <c r="E28" s="3">
        <v>989</v>
      </c>
      <c r="F28" s="3">
        <v>1258</v>
      </c>
      <c r="G28" s="3">
        <v>233</v>
      </c>
      <c r="H28" s="3">
        <v>163</v>
      </c>
      <c r="I28" s="3">
        <v>3</v>
      </c>
      <c r="J28" s="3">
        <v>114</v>
      </c>
      <c r="K28" s="3">
        <v>0</v>
      </c>
      <c r="L28" s="3">
        <v>0</v>
      </c>
      <c r="M28" s="3">
        <v>287</v>
      </c>
      <c r="N28" s="3">
        <v>66</v>
      </c>
      <c r="O28" s="3">
        <v>15</v>
      </c>
      <c r="P28" s="3">
        <v>0</v>
      </c>
    </row>
    <row r="29" spans="1:16" ht="12.75">
      <c r="A29" s="3" t="s">
        <v>10</v>
      </c>
      <c r="B29" s="5" t="s">
        <v>24</v>
      </c>
      <c r="C29" s="3">
        <v>355</v>
      </c>
      <c r="D29" s="3">
        <v>380</v>
      </c>
      <c r="E29" s="3">
        <v>294</v>
      </c>
      <c r="F29" s="3">
        <v>905</v>
      </c>
      <c r="G29" s="3">
        <v>71</v>
      </c>
      <c r="H29" s="3">
        <v>40</v>
      </c>
      <c r="I29" s="3">
        <v>0</v>
      </c>
      <c r="J29" s="3">
        <v>2</v>
      </c>
      <c r="K29" s="3">
        <v>0</v>
      </c>
      <c r="L29" s="3">
        <v>0</v>
      </c>
      <c r="M29" s="3">
        <v>33</v>
      </c>
      <c r="N29" s="3">
        <v>50</v>
      </c>
      <c r="O29" s="3">
        <v>3</v>
      </c>
      <c r="P29" s="3">
        <v>0</v>
      </c>
    </row>
    <row r="30" spans="1:16" ht="12.75">
      <c r="A30" s="3" t="s">
        <v>5</v>
      </c>
      <c r="B30" s="5" t="s">
        <v>25</v>
      </c>
      <c r="C30" s="3">
        <v>1972</v>
      </c>
      <c r="D30" s="3">
        <v>2056</v>
      </c>
      <c r="E30" s="3">
        <v>1520</v>
      </c>
      <c r="F30" s="3">
        <v>2407</v>
      </c>
      <c r="G30" s="3">
        <v>311</v>
      </c>
      <c r="H30" s="3">
        <v>216</v>
      </c>
      <c r="I30" s="3">
        <v>2</v>
      </c>
      <c r="J30" s="3">
        <v>484</v>
      </c>
      <c r="K30" s="3">
        <v>0</v>
      </c>
      <c r="L30" s="3">
        <v>0</v>
      </c>
      <c r="M30" s="3">
        <v>369</v>
      </c>
      <c r="N30" s="3">
        <v>139</v>
      </c>
      <c r="O30" s="3">
        <v>28</v>
      </c>
      <c r="P30" s="3">
        <v>0</v>
      </c>
    </row>
    <row r="31" spans="1:16" ht="12.75">
      <c r="A31" s="3" t="s">
        <v>2</v>
      </c>
      <c r="B31" s="5" t="s">
        <v>26</v>
      </c>
      <c r="C31" s="3">
        <v>3734</v>
      </c>
      <c r="D31" s="3">
        <v>3926</v>
      </c>
      <c r="E31" s="3">
        <v>2403</v>
      </c>
      <c r="F31" s="3">
        <v>5433</v>
      </c>
      <c r="G31" s="3">
        <v>461</v>
      </c>
      <c r="H31" s="3">
        <v>360</v>
      </c>
      <c r="I31" s="3">
        <v>29</v>
      </c>
      <c r="J31" s="3">
        <v>566</v>
      </c>
      <c r="K31" s="3">
        <v>91</v>
      </c>
      <c r="L31" s="3">
        <v>0</v>
      </c>
      <c r="M31" s="3">
        <v>1070</v>
      </c>
      <c r="N31" s="3">
        <v>413</v>
      </c>
      <c r="O31" s="3">
        <v>40</v>
      </c>
      <c r="P31" s="3">
        <v>0</v>
      </c>
    </row>
    <row r="32" spans="1:16" ht="12.75">
      <c r="A32" s="3" t="s">
        <v>2</v>
      </c>
      <c r="B32" s="5" t="s">
        <v>27</v>
      </c>
      <c r="C32" s="3">
        <v>928</v>
      </c>
      <c r="D32" s="3">
        <v>1008</v>
      </c>
      <c r="E32" s="3">
        <v>654</v>
      </c>
      <c r="F32" s="3">
        <v>1317</v>
      </c>
      <c r="G32" s="3">
        <v>151</v>
      </c>
      <c r="H32" s="3">
        <v>106</v>
      </c>
      <c r="I32" s="3">
        <v>6</v>
      </c>
      <c r="J32" s="3">
        <v>210</v>
      </c>
      <c r="K32" s="3">
        <v>21</v>
      </c>
      <c r="L32" s="3">
        <v>0</v>
      </c>
      <c r="M32" s="3">
        <v>228</v>
      </c>
      <c r="N32" s="3">
        <v>102</v>
      </c>
      <c r="O32" s="3">
        <v>24</v>
      </c>
      <c r="P32" s="3">
        <v>0</v>
      </c>
    </row>
    <row r="33" spans="1:16" ht="12.75">
      <c r="A33" s="3" t="s">
        <v>2</v>
      </c>
      <c r="B33" s="5" t="s">
        <v>28</v>
      </c>
      <c r="C33" s="3">
        <v>332</v>
      </c>
      <c r="D33" s="3">
        <v>358</v>
      </c>
      <c r="E33" s="3">
        <v>252</v>
      </c>
      <c r="F33" s="3">
        <v>622</v>
      </c>
      <c r="G33" s="3">
        <v>56</v>
      </c>
      <c r="H33" s="3">
        <v>39</v>
      </c>
      <c r="I33" s="3">
        <v>1</v>
      </c>
      <c r="J33" s="3">
        <v>16</v>
      </c>
      <c r="K33" s="3">
        <v>0</v>
      </c>
      <c r="L33" s="3">
        <v>0</v>
      </c>
      <c r="M33" s="3">
        <v>64</v>
      </c>
      <c r="N33" s="3">
        <v>38</v>
      </c>
      <c r="O33" s="3">
        <v>4</v>
      </c>
      <c r="P33" s="3">
        <v>0</v>
      </c>
    </row>
    <row r="34" spans="1:16" ht="12.75">
      <c r="A34" s="3" t="s">
        <v>6</v>
      </c>
      <c r="B34" s="5" t="s">
        <v>29</v>
      </c>
      <c r="C34" s="3">
        <v>1117</v>
      </c>
      <c r="D34" s="3">
        <v>1160</v>
      </c>
      <c r="E34" s="3">
        <v>812</v>
      </c>
      <c r="F34" s="3">
        <v>842</v>
      </c>
      <c r="G34" s="3">
        <v>152</v>
      </c>
      <c r="H34" s="3">
        <v>103</v>
      </c>
      <c r="I34" s="3">
        <v>2</v>
      </c>
      <c r="J34" s="3">
        <v>170</v>
      </c>
      <c r="K34" s="3">
        <v>1</v>
      </c>
      <c r="L34" s="3">
        <v>0</v>
      </c>
      <c r="M34" s="3">
        <v>261</v>
      </c>
      <c r="N34" s="3">
        <v>76</v>
      </c>
      <c r="O34" s="3">
        <v>11</v>
      </c>
      <c r="P34" s="3">
        <v>0</v>
      </c>
    </row>
    <row r="35" spans="1:16" ht="12.75">
      <c r="A35" s="3" t="s">
        <v>3</v>
      </c>
      <c r="B35" s="5" t="s">
        <v>30</v>
      </c>
      <c r="C35" s="3">
        <v>1006</v>
      </c>
      <c r="D35" s="3">
        <v>1051</v>
      </c>
      <c r="E35" s="3">
        <v>733</v>
      </c>
      <c r="F35" s="3">
        <v>2280</v>
      </c>
      <c r="G35" s="3">
        <v>192</v>
      </c>
      <c r="H35" s="3">
        <v>116</v>
      </c>
      <c r="I35" s="3">
        <v>2</v>
      </c>
      <c r="J35" s="3">
        <v>93</v>
      </c>
      <c r="K35" s="3">
        <v>21</v>
      </c>
      <c r="L35" s="3">
        <v>0</v>
      </c>
      <c r="M35" s="3">
        <v>209</v>
      </c>
      <c r="N35" s="3">
        <v>100</v>
      </c>
      <c r="O35" s="3">
        <v>9</v>
      </c>
      <c r="P35" s="3">
        <v>0</v>
      </c>
    </row>
    <row r="36" spans="1:16" ht="12.75">
      <c r="A36" s="3" t="s">
        <v>12</v>
      </c>
      <c r="B36" s="5" t="s">
        <v>31</v>
      </c>
      <c r="C36" s="3">
        <v>2141</v>
      </c>
      <c r="D36" s="3">
        <v>3118</v>
      </c>
      <c r="E36" s="3">
        <v>2141</v>
      </c>
      <c r="F36" s="3">
        <v>1474</v>
      </c>
      <c r="G36" s="3">
        <v>210</v>
      </c>
      <c r="H36" s="3">
        <v>233</v>
      </c>
      <c r="I36" s="3">
        <v>4</v>
      </c>
      <c r="J36" s="3">
        <v>452</v>
      </c>
      <c r="K36" s="3">
        <v>1</v>
      </c>
      <c r="L36" s="3">
        <v>0</v>
      </c>
      <c r="M36" s="3">
        <v>505</v>
      </c>
      <c r="N36" s="3">
        <v>452</v>
      </c>
      <c r="O36" s="3">
        <v>20</v>
      </c>
      <c r="P36" s="3">
        <v>0</v>
      </c>
    </row>
    <row r="37" spans="1:16" ht="12.75">
      <c r="A37" s="3" t="s">
        <v>5</v>
      </c>
      <c r="B37" s="5" t="s">
        <v>32</v>
      </c>
      <c r="C37" s="3">
        <v>443</v>
      </c>
      <c r="D37" s="3">
        <v>478</v>
      </c>
      <c r="E37" s="3">
        <v>341</v>
      </c>
      <c r="F37" s="3">
        <v>645</v>
      </c>
      <c r="G37" s="3">
        <v>59</v>
      </c>
      <c r="H37" s="3">
        <v>26</v>
      </c>
      <c r="I37" s="3">
        <v>0</v>
      </c>
      <c r="J37" s="3">
        <v>48</v>
      </c>
      <c r="K37" s="3">
        <v>0</v>
      </c>
      <c r="L37" s="3">
        <v>0</v>
      </c>
      <c r="M37" s="3">
        <v>113</v>
      </c>
      <c r="N37" s="3">
        <v>20</v>
      </c>
      <c r="O37" s="3">
        <v>4</v>
      </c>
      <c r="P37" s="3">
        <v>0</v>
      </c>
    </row>
    <row r="38" spans="1:16" ht="12.75">
      <c r="A38" s="3" t="s">
        <v>12</v>
      </c>
      <c r="B38" s="5" t="s">
        <v>33</v>
      </c>
      <c r="C38" s="3">
        <v>592</v>
      </c>
      <c r="D38" s="3">
        <v>900</v>
      </c>
      <c r="E38" s="3">
        <v>592</v>
      </c>
      <c r="F38" s="3">
        <v>312</v>
      </c>
      <c r="G38" s="3">
        <v>70</v>
      </c>
      <c r="H38" s="3">
        <v>49</v>
      </c>
      <c r="I38" s="3">
        <v>1</v>
      </c>
      <c r="J38" s="3">
        <v>83</v>
      </c>
      <c r="K38" s="3">
        <v>0</v>
      </c>
      <c r="L38" s="3">
        <v>0</v>
      </c>
      <c r="M38" s="3">
        <v>176</v>
      </c>
      <c r="N38" s="3">
        <v>131</v>
      </c>
      <c r="O38" s="3">
        <v>1</v>
      </c>
      <c r="P38" s="3">
        <v>0</v>
      </c>
    </row>
    <row r="39" spans="1:16" ht="12.75">
      <c r="A39" s="3" t="s">
        <v>10</v>
      </c>
      <c r="B39" s="5" t="s">
        <v>34</v>
      </c>
      <c r="C39" s="3">
        <v>1660</v>
      </c>
      <c r="D39" s="3">
        <v>1780</v>
      </c>
      <c r="E39" s="3">
        <v>1090</v>
      </c>
      <c r="F39" s="3">
        <v>2273</v>
      </c>
      <c r="G39" s="3">
        <v>251</v>
      </c>
      <c r="H39" s="3">
        <v>190</v>
      </c>
      <c r="I39" s="3">
        <v>4</v>
      </c>
      <c r="J39" s="3">
        <v>111</v>
      </c>
      <c r="K39" s="3">
        <v>0</v>
      </c>
      <c r="L39" s="3">
        <v>2</v>
      </c>
      <c r="M39" s="3">
        <v>327</v>
      </c>
      <c r="N39" s="3">
        <v>342</v>
      </c>
      <c r="O39" s="3">
        <v>21</v>
      </c>
      <c r="P39" s="3">
        <v>0</v>
      </c>
    </row>
    <row r="40" spans="1:16" ht="12.75">
      <c r="A40" s="3" t="s">
        <v>9</v>
      </c>
      <c r="B40" s="5" t="s">
        <v>35</v>
      </c>
      <c r="C40" s="3">
        <v>1677</v>
      </c>
      <c r="D40" s="3">
        <v>1761</v>
      </c>
      <c r="E40" s="3">
        <v>1302</v>
      </c>
      <c r="F40" s="3">
        <v>1900</v>
      </c>
      <c r="G40" s="3">
        <v>374</v>
      </c>
      <c r="H40" s="3">
        <v>187</v>
      </c>
      <c r="I40" s="3">
        <v>5</v>
      </c>
      <c r="J40" s="3">
        <v>344</v>
      </c>
      <c r="K40" s="3">
        <v>3</v>
      </c>
      <c r="L40" s="3">
        <v>0</v>
      </c>
      <c r="M40" s="3">
        <v>325</v>
      </c>
      <c r="N40" s="3">
        <v>123</v>
      </c>
      <c r="O40" s="3">
        <v>11</v>
      </c>
      <c r="P40" s="3">
        <v>0</v>
      </c>
    </row>
    <row r="41" spans="1:16" ht="12.75">
      <c r="A41" s="3" t="s">
        <v>11</v>
      </c>
      <c r="B41" s="5" t="s">
        <v>36</v>
      </c>
      <c r="C41" s="3">
        <v>528</v>
      </c>
      <c r="D41" s="3">
        <v>580</v>
      </c>
      <c r="E41" s="3">
        <v>398</v>
      </c>
      <c r="F41" s="3">
        <v>645</v>
      </c>
      <c r="G41" s="3">
        <v>106</v>
      </c>
      <c r="H41" s="3">
        <v>82</v>
      </c>
      <c r="I41" s="3">
        <v>1</v>
      </c>
      <c r="J41" s="3">
        <v>28</v>
      </c>
      <c r="K41" s="3">
        <v>0</v>
      </c>
      <c r="L41" s="3">
        <v>0</v>
      </c>
      <c r="M41" s="3">
        <v>116</v>
      </c>
      <c r="N41" s="3">
        <v>47</v>
      </c>
      <c r="O41" s="3">
        <v>19</v>
      </c>
      <c r="P41" s="3">
        <v>0</v>
      </c>
    </row>
    <row r="42" spans="1:16" ht="12.75">
      <c r="A42" s="3" t="s">
        <v>3</v>
      </c>
      <c r="B42" s="5" t="s">
        <v>37</v>
      </c>
      <c r="C42" s="3">
        <v>201</v>
      </c>
      <c r="D42" s="3">
        <v>223</v>
      </c>
      <c r="E42" s="3">
        <v>161</v>
      </c>
      <c r="F42" s="3">
        <v>617</v>
      </c>
      <c r="G42" s="3">
        <v>61</v>
      </c>
      <c r="H42" s="3">
        <v>38</v>
      </c>
      <c r="I42" s="3">
        <v>0</v>
      </c>
      <c r="J42" s="3">
        <v>13</v>
      </c>
      <c r="K42" s="3">
        <v>0</v>
      </c>
      <c r="L42" s="3">
        <v>0</v>
      </c>
      <c r="M42" s="3">
        <v>33</v>
      </c>
      <c r="N42" s="3">
        <v>28</v>
      </c>
      <c r="O42" s="3">
        <v>1</v>
      </c>
      <c r="P42" s="3">
        <v>0</v>
      </c>
    </row>
    <row r="43" spans="1:16" ht="12.75">
      <c r="A43" s="3" t="s">
        <v>8</v>
      </c>
      <c r="B43" s="5" t="s">
        <v>38</v>
      </c>
      <c r="C43" s="3">
        <v>2937</v>
      </c>
      <c r="D43" s="3">
        <v>3107</v>
      </c>
      <c r="E43" s="3">
        <v>2012</v>
      </c>
      <c r="F43" s="3">
        <v>2223</v>
      </c>
      <c r="G43" s="3">
        <v>538</v>
      </c>
      <c r="H43" s="3">
        <v>190</v>
      </c>
      <c r="I43" s="3">
        <v>5</v>
      </c>
      <c r="J43" s="3">
        <v>1237</v>
      </c>
      <c r="K43" s="3">
        <v>36</v>
      </c>
      <c r="L43" s="3">
        <v>0</v>
      </c>
      <c r="M43" s="3">
        <v>747</v>
      </c>
      <c r="N43" s="3">
        <v>312</v>
      </c>
      <c r="O43" s="3">
        <v>36</v>
      </c>
      <c r="P43" s="3">
        <v>0</v>
      </c>
    </row>
    <row r="44" spans="1:16" ht="12.75">
      <c r="A44" s="3" t="s">
        <v>13</v>
      </c>
      <c r="B44" s="5" t="s">
        <v>39</v>
      </c>
      <c r="C44" s="3">
        <v>719</v>
      </c>
      <c r="D44" s="3">
        <v>980</v>
      </c>
      <c r="E44" s="3">
        <v>719</v>
      </c>
      <c r="F44" s="3">
        <v>814</v>
      </c>
      <c r="G44" s="3">
        <v>150</v>
      </c>
      <c r="H44" s="3">
        <v>92</v>
      </c>
      <c r="I44" s="3">
        <v>1</v>
      </c>
      <c r="J44" s="3">
        <v>293</v>
      </c>
      <c r="K44" s="3">
        <v>1</v>
      </c>
      <c r="L44" s="3">
        <v>0</v>
      </c>
      <c r="M44" s="3">
        <v>119</v>
      </c>
      <c r="N44" s="3">
        <v>137</v>
      </c>
      <c r="O44" s="3">
        <v>5</v>
      </c>
      <c r="P44" s="3">
        <v>0</v>
      </c>
    </row>
    <row r="45" spans="1:16" ht="12.75">
      <c r="A45" s="3" t="s">
        <v>9</v>
      </c>
      <c r="B45" s="5" t="s">
        <v>40</v>
      </c>
      <c r="C45" s="3">
        <v>783</v>
      </c>
      <c r="D45" s="3">
        <v>811</v>
      </c>
      <c r="E45" s="3">
        <v>648</v>
      </c>
      <c r="F45" s="3">
        <v>1394</v>
      </c>
      <c r="G45" s="3">
        <v>196</v>
      </c>
      <c r="H45" s="3">
        <v>100</v>
      </c>
      <c r="I45" s="3">
        <v>2</v>
      </c>
      <c r="J45" s="3">
        <v>19</v>
      </c>
      <c r="K45" s="3">
        <v>0</v>
      </c>
      <c r="L45" s="3">
        <v>0</v>
      </c>
      <c r="M45" s="3">
        <v>126</v>
      </c>
      <c r="N45" s="3">
        <v>32</v>
      </c>
      <c r="O45" s="3">
        <v>5</v>
      </c>
      <c r="P45" s="3">
        <v>0</v>
      </c>
    </row>
    <row r="46" spans="1:16" ht="12.75">
      <c r="A46" s="3" t="s">
        <v>4</v>
      </c>
      <c r="B46" s="5" t="s">
        <v>41</v>
      </c>
      <c r="C46" s="3">
        <v>1817</v>
      </c>
      <c r="D46" s="3">
        <v>1967</v>
      </c>
      <c r="E46" s="3">
        <v>1279</v>
      </c>
      <c r="F46" s="3">
        <v>1184</v>
      </c>
      <c r="G46" s="3">
        <v>223</v>
      </c>
      <c r="H46" s="3">
        <v>174</v>
      </c>
      <c r="I46" s="3">
        <v>13</v>
      </c>
      <c r="J46" s="3">
        <v>462</v>
      </c>
      <c r="K46" s="3">
        <v>54</v>
      </c>
      <c r="L46" s="3">
        <v>0</v>
      </c>
      <c r="M46" s="3">
        <v>419</v>
      </c>
      <c r="N46" s="3">
        <v>188</v>
      </c>
      <c r="O46" s="3">
        <v>81</v>
      </c>
      <c r="P46" s="3">
        <v>0</v>
      </c>
    </row>
    <row r="47" spans="1:16" ht="12.75">
      <c r="A47" s="3" t="s">
        <v>6</v>
      </c>
      <c r="B47" s="5" t="s">
        <v>42</v>
      </c>
      <c r="C47" s="3">
        <v>2382</v>
      </c>
      <c r="D47" s="3">
        <v>2440</v>
      </c>
      <c r="E47" s="3">
        <v>1872</v>
      </c>
      <c r="F47" s="3">
        <v>1283</v>
      </c>
      <c r="G47" s="3">
        <v>302</v>
      </c>
      <c r="H47" s="3">
        <v>150</v>
      </c>
      <c r="I47" s="3">
        <v>1</v>
      </c>
      <c r="J47" s="3">
        <v>1149</v>
      </c>
      <c r="K47" s="3">
        <v>0</v>
      </c>
      <c r="L47" s="3">
        <v>0</v>
      </c>
      <c r="M47" s="3">
        <v>421</v>
      </c>
      <c r="N47" s="3">
        <v>122</v>
      </c>
      <c r="O47" s="3">
        <v>25</v>
      </c>
      <c r="P47" s="3">
        <v>0</v>
      </c>
    </row>
    <row r="48" spans="1:16" ht="12.75">
      <c r="A48" s="3" t="s">
        <v>7</v>
      </c>
      <c r="B48" s="5" t="s">
        <v>43</v>
      </c>
      <c r="C48" s="3">
        <v>1713</v>
      </c>
      <c r="D48" s="3">
        <v>1812</v>
      </c>
      <c r="E48" s="3">
        <v>1188</v>
      </c>
      <c r="F48" s="3">
        <v>1860</v>
      </c>
      <c r="G48" s="3">
        <v>344</v>
      </c>
      <c r="H48" s="3">
        <v>275</v>
      </c>
      <c r="I48" s="3">
        <v>3</v>
      </c>
      <c r="J48" s="3">
        <v>170</v>
      </c>
      <c r="K48" s="3">
        <v>33</v>
      </c>
      <c r="L48" s="3">
        <v>0</v>
      </c>
      <c r="M48" s="3">
        <v>337</v>
      </c>
      <c r="N48" s="3">
        <v>265</v>
      </c>
      <c r="O48" s="3">
        <v>22</v>
      </c>
      <c r="P48" s="3">
        <v>0</v>
      </c>
    </row>
    <row r="49" spans="1:16" ht="12.75">
      <c r="A49" s="3" t="s">
        <v>5</v>
      </c>
      <c r="B49" s="5" t="s">
        <v>44</v>
      </c>
      <c r="C49" s="3">
        <v>1504</v>
      </c>
      <c r="D49" s="3">
        <v>1571</v>
      </c>
      <c r="E49" s="3">
        <v>1115</v>
      </c>
      <c r="F49" s="3">
        <v>1072</v>
      </c>
      <c r="G49" s="3">
        <v>311</v>
      </c>
      <c r="H49" s="3">
        <v>255</v>
      </c>
      <c r="I49" s="3">
        <v>2</v>
      </c>
      <c r="J49" s="3">
        <v>456</v>
      </c>
      <c r="K49" s="3">
        <v>10</v>
      </c>
      <c r="L49" s="3">
        <v>0</v>
      </c>
      <c r="M49" s="3">
        <v>361</v>
      </c>
      <c r="N49" s="3">
        <v>79</v>
      </c>
      <c r="O49" s="3">
        <v>16</v>
      </c>
      <c r="P49" s="3">
        <v>0</v>
      </c>
    </row>
    <row r="50" spans="1:16" ht="12.75">
      <c r="A50" s="3" t="s">
        <v>13</v>
      </c>
      <c r="B50" s="5" t="s">
        <v>45</v>
      </c>
      <c r="C50" s="3">
        <v>766</v>
      </c>
      <c r="D50" s="3">
        <v>790</v>
      </c>
      <c r="E50" s="3">
        <v>541</v>
      </c>
      <c r="F50" s="3">
        <v>1156</v>
      </c>
      <c r="G50" s="3">
        <v>146</v>
      </c>
      <c r="H50" s="3">
        <v>73</v>
      </c>
      <c r="I50" s="3">
        <v>0</v>
      </c>
      <c r="J50" s="3">
        <v>32</v>
      </c>
      <c r="K50" s="3">
        <v>0</v>
      </c>
      <c r="L50" s="3">
        <v>0</v>
      </c>
      <c r="M50" s="3">
        <v>131</v>
      </c>
      <c r="N50" s="3">
        <v>115</v>
      </c>
      <c r="O50" s="3">
        <v>3</v>
      </c>
      <c r="P50" s="3">
        <v>0</v>
      </c>
    </row>
    <row r="51" spans="1:16" ht="12.75">
      <c r="A51" s="3" t="s">
        <v>8</v>
      </c>
      <c r="B51" s="5" t="s">
        <v>46</v>
      </c>
      <c r="C51" s="3">
        <v>1687</v>
      </c>
      <c r="D51" s="3">
        <v>1768</v>
      </c>
      <c r="E51" s="3">
        <v>1271</v>
      </c>
      <c r="F51" s="3">
        <v>2125</v>
      </c>
      <c r="G51" s="3">
        <v>313</v>
      </c>
      <c r="H51" s="3">
        <v>186</v>
      </c>
      <c r="I51" s="3">
        <v>9</v>
      </c>
      <c r="J51" s="3">
        <v>290</v>
      </c>
      <c r="K51" s="3">
        <v>10</v>
      </c>
      <c r="L51" s="3">
        <v>0</v>
      </c>
      <c r="M51" s="3">
        <v>380</v>
      </c>
      <c r="N51" s="3">
        <v>105</v>
      </c>
      <c r="O51" s="3">
        <v>12</v>
      </c>
      <c r="P51" s="3">
        <v>0</v>
      </c>
    </row>
    <row r="52" spans="1:16" ht="12.75">
      <c r="A52" s="3" t="s">
        <v>10</v>
      </c>
      <c r="B52" s="5" t="s">
        <v>47</v>
      </c>
      <c r="C52" s="3">
        <v>1952</v>
      </c>
      <c r="D52" s="3">
        <v>2126</v>
      </c>
      <c r="E52" s="3">
        <v>1343</v>
      </c>
      <c r="F52" s="3">
        <v>1805</v>
      </c>
      <c r="G52" s="3">
        <v>252</v>
      </c>
      <c r="H52" s="3">
        <v>161</v>
      </c>
      <c r="I52" s="3">
        <v>23</v>
      </c>
      <c r="J52" s="3">
        <v>947</v>
      </c>
      <c r="K52" s="3">
        <v>155</v>
      </c>
      <c r="L52" s="3">
        <v>0</v>
      </c>
      <c r="M52" s="3">
        <v>549</v>
      </c>
      <c r="N52" s="3">
        <v>151</v>
      </c>
      <c r="O52" s="3">
        <v>83</v>
      </c>
      <c r="P52" s="3">
        <v>0</v>
      </c>
    </row>
    <row r="53" spans="1:16" ht="12.75">
      <c r="A53" s="3" t="s">
        <v>5</v>
      </c>
      <c r="B53" s="5" t="s">
        <v>48</v>
      </c>
      <c r="C53" s="3">
        <v>393</v>
      </c>
      <c r="D53" s="3">
        <v>413</v>
      </c>
      <c r="E53" s="3">
        <v>294</v>
      </c>
      <c r="F53" s="3">
        <v>477</v>
      </c>
      <c r="G53" s="3">
        <v>58</v>
      </c>
      <c r="H53" s="3">
        <v>54</v>
      </c>
      <c r="I53" s="3">
        <v>0</v>
      </c>
      <c r="J53" s="3">
        <v>70</v>
      </c>
      <c r="K53" s="3">
        <v>0</v>
      </c>
      <c r="L53" s="3">
        <v>0</v>
      </c>
      <c r="M53" s="3">
        <v>72</v>
      </c>
      <c r="N53" s="3">
        <v>47</v>
      </c>
      <c r="O53" s="3">
        <v>0</v>
      </c>
      <c r="P53" s="3">
        <v>0</v>
      </c>
    </row>
    <row r="54" spans="1:16" ht="12.75">
      <c r="A54" s="3" t="s">
        <v>2</v>
      </c>
      <c r="B54" s="5" t="s">
        <v>49</v>
      </c>
      <c r="C54" s="3">
        <v>1021</v>
      </c>
      <c r="D54" s="3">
        <v>1084</v>
      </c>
      <c r="E54" s="3">
        <v>681</v>
      </c>
      <c r="F54" s="3">
        <v>1400</v>
      </c>
      <c r="G54" s="3">
        <v>142</v>
      </c>
      <c r="H54" s="3">
        <v>144</v>
      </c>
      <c r="I54" s="3">
        <v>6</v>
      </c>
      <c r="J54" s="3">
        <v>122</v>
      </c>
      <c r="K54" s="3">
        <v>1</v>
      </c>
      <c r="L54" s="3">
        <v>0</v>
      </c>
      <c r="M54" s="3">
        <v>241</v>
      </c>
      <c r="N54" s="3">
        <v>154</v>
      </c>
      <c r="O54" s="3">
        <v>8</v>
      </c>
      <c r="P54" s="3">
        <v>0</v>
      </c>
    </row>
    <row r="55" spans="1:16" ht="12.75">
      <c r="A55" s="3" t="s">
        <v>2</v>
      </c>
      <c r="B55" s="5" t="s">
        <v>50</v>
      </c>
      <c r="C55" s="3">
        <v>408</v>
      </c>
      <c r="D55" s="3">
        <v>454</v>
      </c>
      <c r="E55" s="3">
        <v>327</v>
      </c>
      <c r="F55" s="3">
        <v>1125</v>
      </c>
      <c r="G55" s="3">
        <v>79</v>
      </c>
      <c r="H55" s="3">
        <v>35</v>
      </c>
      <c r="I55" s="3">
        <v>0</v>
      </c>
      <c r="J55" s="3">
        <v>55</v>
      </c>
      <c r="K55" s="3">
        <v>0</v>
      </c>
      <c r="L55" s="3">
        <v>0</v>
      </c>
      <c r="M55" s="3">
        <v>79</v>
      </c>
      <c r="N55" s="3">
        <v>32</v>
      </c>
      <c r="O55" s="3">
        <v>16</v>
      </c>
      <c r="P55" s="3">
        <v>0</v>
      </c>
    </row>
    <row r="56" spans="1:16" ht="12.75">
      <c r="A56" s="3" t="s">
        <v>4</v>
      </c>
      <c r="B56" s="5" t="s">
        <v>51</v>
      </c>
      <c r="C56" s="3">
        <v>2407</v>
      </c>
      <c r="D56" s="3">
        <v>2522</v>
      </c>
      <c r="E56" s="3">
        <v>1858</v>
      </c>
      <c r="F56" s="3">
        <v>2205</v>
      </c>
      <c r="G56" s="3">
        <v>450</v>
      </c>
      <c r="H56" s="3">
        <v>241</v>
      </c>
      <c r="I56" s="3">
        <v>12</v>
      </c>
      <c r="J56" s="3">
        <v>578</v>
      </c>
      <c r="K56" s="3">
        <v>67</v>
      </c>
      <c r="L56" s="3">
        <v>1</v>
      </c>
      <c r="M56" s="3">
        <v>447</v>
      </c>
      <c r="N56" s="3">
        <v>176</v>
      </c>
      <c r="O56" s="3">
        <v>41</v>
      </c>
      <c r="P56" s="3">
        <v>0</v>
      </c>
    </row>
    <row r="57" spans="1:16" ht="12.75">
      <c r="A57" s="3" t="s">
        <v>12</v>
      </c>
      <c r="B57" s="5" t="s">
        <v>52</v>
      </c>
      <c r="C57" s="3">
        <v>1356</v>
      </c>
      <c r="D57" s="3">
        <v>1443</v>
      </c>
      <c r="E57" s="3">
        <v>838</v>
      </c>
      <c r="F57" s="3">
        <v>792</v>
      </c>
      <c r="G57" s="3">
        <v>226</v>
      </c>
      <c r="H57" s="3">
        <v>139</v>
      </c>
      <c r="I57" s="3">
        <v>1</v>
      </c>
      <c r="J57" s="3">
        <v>226</v>
      </c>
      <c r="K57" s="3">
        <v>0</v>
      </c>
      <c r="L57" s="3">
        <v>0</v>
      </c>
      <c r="M57" s="3">
        <v>327</v>
      </c>
      <c r="N57" s="3">
        <v>270</v>
      </c>
      <c r="O57" s="3">
        <v>8</v>
      </c>
      <c r="P57" s="3">
        <v>0</v>
      </c>
    </row>
    <row r="58" spans="1:16" ht="12.75">
      <c r="A58" s="3" t="s">
        <v>1</v>
      </c>
      <c r="B58" s="5" t="s">
        <v>53</v>
      </c>
      <c r="C58" s="3">
        <v>2064</v>
      </c>
      <c r="D58" s="3">
        <v>2160</v>
      </c>
      <c r="E58" s="3">
        <v>1341</v>
      </c>
      <c r="F58" s="3">
        <v>785</v>
      </c>
      <c r="G58" s="3">
        <v>145</v>
      </c>
      <c r="H58" s="3">
        <v>176</v>
      </c>
      <c r="I58" s="3">
        <v>7</v>
      </c>
      <c r="J58" s="3">
        <v>620</v>
      </c>
      <c r="K58" s="3">
        <v>4</v>
      </c>
      <c r="L58" s="3">
        <v>0</v>
      </c>
      <c r="M58" s="3">
        <v>666</v>
      </c>
      <c r="N58" s="3">
        <v>144</v>
      </c>
      <c r="O58" s="3">
        <v>9</v>
      </c>
      <c r="P58" s="3">
        <v>0</v>
      </c>
    </row>
    <row r="59" spans="1:16" ht="12.75">
      <c r="A59" s="3" t="s">
        <v>3</v>
      </c>
      <c r="B59" s="5" t="s">
        <v>54</v>
      </c>
      <c r="C59" s="3">
        <v>1225</v>
      </c>
      <c r="D59" s="3">
        <v>1431</v>
      </c>
      <c r="E59" s="3">
        <v>921</v>
      </c>
      <c r="F59" s="3">
        <v>1850</v>
      </c>
      <c r="G59" s="3">
        <v>248</v>
      </c>
      <c r="H59" s="3">
        <v>173</v>
      </c>
      <c r="I59" s="3">
        <v>3</v>
      </c>
      <c r="J59" s="3">
        <v>518</v>
      </c>
      <c r="K59" s="3">
        <v>22</v>
      </c>
      <c r="L59" s="3">
        <v>0</v>
      </c>
      <c r="M59" s="3">
        <v>230</v>
      </c>
      <c r="N59" s="3">
        <v>108</v>
      </c>
      <c r="O59" s="3">
        <v>172</v>
      </c>
      <c r="P59" s="3">
        <v>0</v>
      </c>
    </row>
    <row r="60" spans="1:16" ht="12.75">
      <c r="A60" s="3" t="s">
        <v>1</v>
      </c>
      <c r="B60" s="5" t="s">
        <v>55</v>
      </c>
      <c r="C60" s="3">
        <v>2040</v>
      </c>
      <c r="D60" s="3">
        <v>2184</v>
      </c>
      <c r="E60" s="3">
        <v>1403</v>
      </c>
      <c r="F60" s="3">
        <v>1556</v>
      </c>
      <c r="G60" s="3">
        <v>288</v>
      </c>
      <c r="H60" s="3">
        <v>172</v>
      </c>
      <c r="I60" s="3">
        <v>2</v>
      </c>
      <c r="J60" s="3">
        <v>282</v>
      </c>
      <c r="K60" s="3">
        <v>38</v>
      </c>
      <c r="L60" s="3">
        <v>0</v>
      </c>
      <c r="M60" s="3">
        <v>610</v>
      </c>
      <c r="N60" s="3">
        <v>159</v>
      </c>
      <c r="O60" s="3">
        <v>12</v>
      </c>
      <c r="P60" s="3">
        <v>0</v>
      </c>
    </row>
    <row r="61" spans="1:16" ht="12.75">
      <c r="A61" s="3" t="s">
        <v>3</v>
      </c>
      <c r="B61" s="5" t="s">
        <v>56</v>
      </c>
      <c r="C61" s="3">
        <v>526</v>
      </c>
      <c r="D61" s="3">
        <v>541</v>
      </c>
      <c r="E61" s="3">
        <v>397</v>
      </c>
      <c r="F61" s="3">
        <v>1244</v>
      </c>
      <c r="G61" s="3">
        <v>103</v>
      </c>
      <c r="H61" s="3">
        <v>49</v>
      </c>
      <c r="I61" s="3">
        <v>0</v>
      </c>
      <c r="J61" s="3">
        <v>39</v>
      </c>
      <c r="K61" s="3">
        <v>0</v>
      </c>
      <c r="L61" s="3">
        <v>0</v>
      </c>
      <c r="M61" s="3">
        <v>55</v>
      </c>
      <c r="N61" s="3">
        <v>88</v>
      </c>
      <c r="O61" s="3">
        <v>1</v>
      </c>
      <c r="P61" s="3">
        <v>0</v>
      </c>
    </row>
    <row r="62" spans="1:16" ht="12.75">
      <c r="A62" s="3" t="s">
        <v>12</v>
      </c>
      <c r="B62" s="5" t="s">
        <v>57</v>
      </c>
      <c r="C62" s="3">
        <v>791</v>
      </c>
      <c r="D62" s="3">
        <v>853</v>
      </c>
      <c r="E62" s="3">
        <v>577</v>
      </c>
      <c r="F62" s="3">
        <v>1111</v>
      </c>
      <c r="G62" s="3">
        <v>123</v>
      </c>
      <c r="H62" s="3">
        <v>101</v>
      </c>
      <c r="I62" s="3">
        <v>1</v>
      </c>
      <c r="J62" s="3">
        <v>172</v>
      </c>
      <c r="K62" s="3">
        <v>8</v>
      </c>
      <c r="L62" s="3">
        <v>0</v>
      </c>
      <c r="M62" s="3">
        <v>204</v>
      </c>
      <c r="N62" s="3">
        <v>63</v>
      </c>
      <c r="O62" s="3">
        <v>9</v>
      </c>
      <c r="P62" s="3">
        <v>0</v>
      </c>
    </row>
    <row r="63" spans="1:16" ht="12.75">
      <c r="A63" s="3" t="s">
        <v>11</v>
      </c>
      <c r="B63" s="5" t="s">
        <v>58</v>
      </c>
      <c r="C63" s="3">
        <v>1451</v>
      </c>
      <c r="D63" s="3">
        <v>1537</v>
      </c>
      <c r="E63" s="3">
        <v>1038</v>
      </c>
      <c r="F63" s="3">
        <v>2025</v>
      </c>
      <c r="G63" s="3">
        <v>206</v>
      </c>
      <c r="H63" s="3">
        <v>141</v>
      </c>
      <c r="I63" s="3">
        <v>3</v>
      </c>
      <c r="J63" s="3">
        <v>180</v>
      </c>
      <c r="K63" s="3">
        <v>23</v>
      </c>
      <c r="L63" s="3">
        <v>0</v>
      </c>
      <c r="M63" s="3">
        <v>338</v>
      </c>
      <c r="N63" s="3">
        <v>153</v>
      </c>
      <c r="O63" s="3">
        <v>8</v>
      </c>
      <c r="P63" s="3">
        <v>0</v>
      </c>
    </row>
    <row r="64" spans="1:16" ht="12.75">
      <c r="A64" s="3" t="s">
        <v>1</v>
      </c>
      <c r="B64" s="5" t="s">
        <v>59</v>
      </c>
      <c r="C64" s="3">
        <v>1313</v>
      </c>
      <c r="D64" s="3">
        <v>1381</v>
      </c>
      <c r="E64" s="3">
        <v>939</v>
      </c>
      <c r="F64" s="3">
        <v>1201</v>
      </c>
      <c r="G64" s="3">
        <v>204</v>
      </c>
      <c r="H64" s="3">
        <v>154</v>
      </c>
      <c r="I64" s="3">
        <v>1</v>
      </c>
      <c r="J64" s="3">
        <v>362</v>
      </c>
      <c r="K64" s="3">
        <v>0</v>
      </c>
      <c r="L64" s="3">
        <v>0</v>
      </c>
      <c r="M64" s="3">
        <v>311</v>
      </c>
      <c r="N64" s="3">
        <v>119</v>
      </c>
      <c r="O64" s="3">
        <v>12</v>
      </c>
      <c r="P64" s="3">
        <v>0</v>
      </c>
    </row>
    <row r="65" spans="1:16" ht="12.75">
      <c r="A65" s="3" t="s">
        <v>9</v>
      </c>
      <c r="B65" s="5" t="s">
        <v>60</v>
      </c>
      <c r="C65" s="3">
        <v>934</v>
      </c>
      <c r="D65" s="3">
        <v>1010</v>
      </c>
      <c r="E65" s="3">
        <v>661</v>
      </c>
      <c r="F65" s="3">
        <v>1544</v>
      </c>
      <c r="G65" s="3">
        <v>285</v>
      </c>
      <c r="H65" s="3">
        <v>126</v>
      </c>
      <c r="I65" s="3">
        <v>2</v>
      </c>
      <c r="J65" s="3">
        <v>92</v>
      </c>
      <c r="K65" s="3">
        <v>0</v>
      </c>
      <c r="L65" s="3">
        <v>0</v>
      </c>
      <c r="M65" s="3">
        <v>177</v>
      </c>
      <c r="N65" s="3">
        <v>149</v>
      </c>
      <c r="O65" s="3">
        <v>23</v>
      </c>
      <c r="P65" s="3">
        <v>0</v>
      </c>
    </row>
    <row r="66" spans="1:16" ht="12.75">
      <c r="A66" s="3" t="s">
        <v>5</v>
      </c>
      <c r="B66" s="5" t="s">
        <v>61</v>
      </c>
      <c r="C66" s="3">
        <v>2747</v>
      </c>
      <c r="D66" s="3">
        <v>2884</v>
      </c>
      <c r="E66" s="3">
        <v>1975</v>
      </c>
      <c r="F66" s="3">
        <v>2289</v>
      </c>
      <c r="G66" s="3">
        <v>469</v>
      </c>
      <c r="H66" s="3">
        <v>290</v>
      </c>
      <c r="I66" s="3">
        <v>7</v>
      </c>
      <c r="J66" s="3">
        <v>931</v>
      </c>
      <c r="K66" s="3">
        <v>100</v>
      </c>
      <c r="L66" s="3">
        <v>0</v>
      </c>
      <c r="M66" s="3">
        <v>722</v>
      </c>
      <c r="N66" s="3">
        <v>151</v>
      </c>
      <c r="O66" s="3">
        <v>36</v>
      </c>
      <c r="P66" s="3">
        <v>0</v>
      </c>
    </row>
    <row r="67" spans="1:16" ht="12.75">
      <c r="A67" s="3" t="s">
        <v>6</v>
      </c>
      <c r="B67" s="5" t="s">
        <v>62</v>
      </c>
      <c r="C67" s="3">
        <v>2132</v>
      </c>
      <c r="D67" s="3">
        <v>2302</v>
      </c>
      <c r="E67" s="3">
        <v>1651</v>
      </c>
      <c r="F67" s="3">
        <v>3761</v>
      </c>
      <c r="G67" s="3">
        <v>331</v>
      </c>
      <c r="H67" s="3">
        <v>240</v>
      </c>
      <c r="I67" s="3">
        <v>0</v>
      </c>
      <c r="J67" s="3">
        <v>1098</v>
      </c>
      <c r="K67" s="3">
        <v>4</v>
      </c>
      <c r="L67" s="3">
        <v>0</v>
      </c>
      <c r="M67" s="3">
        <v>399</v>
      </c>
      <c r="N67" s="3">
        <v>156</v>
      </c>
      <c r="O67" s="3">
        <v>96</v>
      </c>
      <c r="P67" s="3">
        <v>0</v>
      </c>
    </row>
    <row r="68" spans="1:16" ht="12.75">
      <c r="A68" s="3" t="s">
        <v>6</v>
      </c>
      <c r="B68" s="5" t="s">
        <v>63</v>
      </c>
      <c r="C68" s="3">
        <v>839</v>
      </c>
      <c r="D68" s="3">
        <v>864</v>
      </c>
      <c r="E68" s="3">
        <v>629</v>
      </c>
      <c r="F68" s="3">
        <v>1090</v>
      </c>
      <c r="G68" s="3">
        <v>128</v>
      </c>
      <c r="H68" s="3">
        <v>105</v>
      </c>
      <c r="I68" s="3">
        <v>0</v>
      </c>
      <c r="J68" s="3">
        <v>288</v>
      </c>
      <c r="K68" s="3">
        <v>0</v>
      </c>
      <c r="L68" s="3">
        <v>0</v>
      </c>
      <c r="M68" s="3">
        <v>130</v>
      </c>
      <c r="N68" s="3">
        <v>102</v>
      </c>
      <c r="O68" s="3">
        <v>3</v>
      </c>
      <c r="P68" s="3">
        <v>0</v>
      </c>
    </row>
    <row r="69" spans="1:16" ht="12.75">
      <c r="A69" s="3" t="s">
        <v>1</v>
      </c>
      <c r="B69" s="5" t="s">
        <v>64</v>
      </c>
      <c r="C69" s="3">
        <v>1574</v>
      </c>
      <c r="D69" s="3">
        <v>1679</v>
      </c>
      <c r="E69" s="3">
        <v>1084</v>
      </c>
      <c r="F69" s="3">
        <v>1481</v>
      </c>
      <c r="G69" s="3">
        <v>330</v>
      </c>
      <c r="H69" s="3">
        <v>245</v>
      </c>
      <c r="I69" s="3">
        <v>35</v>
      </c>
      <c r="J69" s="3">
        <v>309</v>
      </c>
      <c r="K69" s="3">
        <v>0</v>
      </c>
      <c r="L69" s="3">
        <v>0</v>
      </c>
      <c r="M69" s="3">
        <v>447</v>
      </c>
      <c r="N69" s="3">
        <v>109</v>
      </c>
      <c r="O69" s="3">
        <v>39</v>
      </c>
      <c r="P69" s="3">
        <v>0</v>
      </c>
    </row>
    <row r="70" spans="1:16" ht="12.75">
      <c r="A70" s="3" t="s">
        <v>9</v>
      </c>
      <c r="B70" s="5" t="s">
        <v>65</v>
      </c>
      <c r="C70" s="3">
        <v>640</v>
      </c>
      <c r="D70" s="3">
        <v>696</v>
      </c>
      <c r="E70" s="3">
        <v>505</v>
      </c>
      <c r="F70" s="3">
        <v>626</v>
      </c>
      <c r="G70" s="3">
        <v>119</v>
      </c>
      <c r="H70" s="3">
        <v>57</v>
      </c>
      <c r="I70" s="3">
        <v>0</v>
      </c>
      <c r="J70" s="3">
        <v>72</v>
      </c>
      <c r="K70" s="3">
        <v>23</v>
      </c>
      <c r="L70" s="3">
        <v>0</v>
      </c>
      <c r="M70" s="3">
        <v>115</v>
      </c>
      <c r="N70" s="3">
        <v>35</v>
      </c>
      <c r="O70" s="3">
        <v>41</v>
      </c>
      <c r="P70" s="3">
        <v>0</v>
      </c>
    </row>
    <row r="71" spans="1:16" ht="12.75">
      <c r="A71" s="3" t="s">
        <v>1</v>
      </c>
      <c r="B71" s="5" t="s">
        <v>66</v>
      </c>
      <c r="C71" s="3">
        <v>2353</v>
      </c>
      <c r="D71" s="3">
        <v>2481</v>
      </c>
      <c r="E71" s="3">
        <v>1605</v>
      </c>
      <c r="F71" s="3">
        <v>1998</v>
      </c>
      <c r="G71" s="3">
        <v>303</v>
      </c>
      <c r="H71" s="3">
        <v>223</v>
      </c>
      <c r="I71" s="3">
        <v>8</v>
      </c>
      <c r="J71" s="3">
        <v>559</v>
      </c>
      <c r="K71" s="3">
        <v>18</v>
      </c>
      <c r="L71" s="3">
        <v>0</v>
      </c>
      <c r="M71" s="3">
        <v>653</v>
      </c>
      <c r="N71" s="3">
        <v>200</v>
      </c>
      <c r="O71" s="3">
        <v>23</v>
      </c>
      <c r="P71" s="3">
        <v>0</v>
      </c>
    </row>
    <row r="72" spans="1:16" ht="12.75">
      <c r="A72" s="3" t="s">
        <v>10</v>
      </c>
      <c r="B72" s="5" t="s">
        <v>67</v>
      </c>
      <c r="C72" s="3">
        <v>417</v>
      </c>
      <c r="D72" s="3">
        <v>464</v>
      </c>
      <c r="E72" s="3">
        <v>317</v>
      </c>
      <c r="F72" s="3">
        <v>734</v>
      </c>
      <c r="G72" s="3">
        <v>103</v>
      </c>
      <c r="H72" s="3">
        <v>69</v>
      </c>
      <c r="I72" s="3">
        <v>0</v>
      </c>
      <c r="J72" s="3">
        <v>239</v>
      </c>
      <c r="K72" s="3">
        <v>0</v>
      </c>
      <c r="L72" s="3">
        <v>0</v>
      </c>
      <c r="M72" s="3">
        <v>81</v>
      </c>
      <c r="N72" s="3">
        <v>64</v>
      </c>
      <c r="O72" s="3">
        <v>2</v>
      </c>
      <c r="P72" s="3">
        <v>0</v>
      </c>
    </row>
    <row r="73" spans="1:16" ht="12.75">
      <c r="A73" s="3" t="s">
        <v>9</v>
      </c>
      <c r="B73" s="5" t="s">
        <v>68</v>
      </c>
      <c r="C73" s="3">
        <v>417</v>
      </c>
      <c r="D73" s="3">
        <v>441</v>
      </c>
      <c r="E73" s="3">
        <v>340</v>
      </c>
      <c r="F73" s="3">
        <v>734</v>
      </c>
      <c r="G73" s="3">
        <v>138</v>
      </c>
      <c r="H73" s="3">
        <v>75</v>
      </c>
      <c r="I73" s="3">
        <v>0</v>
      </c>
      <c r="J73" s="3">
        <v>32</v>
      </c>
      <c r="K73" s="3">
        <v>0</v>
      </c>
      <c r="L73" s="3">
        <v>0</v>
      </c>
      <c r="M73" s="3">
        <v>65</v>
      </c>
      <c r="N73" s="3">
        <v>31</v>
      </c>
      <c r="O73" s="3">
        <v>5</v>
      </c>
      <c r="P73" s="3">
        <v>0</v>
      </c>
    </row>
    <row r="74" spans="1:16" ht="12.75">
      <c r="A74" s="3" t="s">
        <v>6</v>
      </c>
      <c r="B74" s="5" t="s">
        <v>69</v>
      </c>
      <c r="C74" s="3">
        <v>986</v>
      </c>
      <c r="D74" s="3">
        <v>1036</v>
      </c>
      <c r="E74" s="3">
        <v>749</v>
      </c>
      <c r="F74" s="3">
        <v>334</v>
      </c>
      <c r="G74" s="3">
        <v>160</v>
      </c>
      <c r="H74" s="3">
        <v>116</v>
      </c>
      <c r="I74" s="3">
        <v>1</v>
      </c>
      <c r="J74" s="3">
        <v>367</v>
      </c>
      <c r="K74" s="3">
        <v>0</v>
      </c>
      <c r="L74" s="3">
        <v>0</v>
      </c>
      <c r="M74" s="3">
        <v>208</v>
      </c>
      <c r="N74" s="3">
        <v>55</v>
      </c>
      <c r="O74" s="3">
        <v>24</v>
      </c>
      <c r="P74" s="3">
        <v>0</v>
      </c>
    </row>
    <row r="75" spans="1:16" ht="12.75">
      <c r="A75" s="3" t="s">
        <v>8</v>
      </c>
      <c r="B75" s="5" t="s">
        <v>70</v>
      </c>
      <c r="C75" s="3">
        <v>1585</v>
      </c>
      <c r="D75" s="3">
        <v>1693</v>
      </c>
      <c r="E75" s="3">
        <v>1118</v>
      </c>
      <c r="F75" s="3">
        <v>1509</v>
      </c>
      <c r="G75" s="3">
        <v>211</v>
      </c>
      <c r="H75" s="3">
        <v>136</v>
      </c>
      <c r="I75" s="3">
        <v>1</v>
      </c>
      <c r="J75" s="3">
        <v>295</v>
      </c>
      <c r="K75" s="3">
        <v>0</v>
      </c>
      <c r="L75" s="3">
        <v>0</v>
      </c>
      <c r="M75" s="3">
        <v>383</v>
      </c>
      <c r="N75" s="3">
        <v>180</v>
      </c>
      <c r="O75" s="3">
        <v>12</v>
      </c>
      <c r="P75" s="3">
        <v>0</v>
      </c>
    </row>
    <row r="76" spans="1:16" ht="12.75">
      <c r="A76" s="3" t="s">
        <v>3</v>
      </c>
      <c r="B76" s="5" t="s">
        <v>71</v>
      </c>
      <c r="C76" s="3">
        <v>231</v>
      </c>
      <c r="D76" s="3">
        <v>239</v>
      </c>
      <c r="E76" s="3">
        <v>181</v>
      </c>
      <c r="F76" s="3">
        <v>432</v>
      </c>
      <c r="G76" s="3">
        <v>42</v>
      </c>
      <c r="H76" s="3">
        <v>32</v>
      </c>
      <c r="I76" s="3">
        <v>0</v>
      </c>
      <c r="J76" s="3">
        <v>51</v>
      </c>
      <c r="K76" s="3">
        <v>0</v>
      </c>
      <c r="L76" s="3">
        <v>0</v>
      </c>
      <c r="M76" s="3">
        <v>35</v>
      </c>
      <c r="N76" s="3">
        <v>22</v>
      </c>
      <c r="O76" s="3">
        <v>1</v>
      </c>
      <c r="P76" s="3">
        <v>0</v>
      </c>
    </row>
    <row r="77" spans="1:16" ht="12.75">
      <c r="A77" s="3" t="s">
        <v>12</v>
      </c>
      <c r="B77" s="5" t="s">
        <v>72</v>
      </c>
      <c r="C77" s="3">
        <v>2133</v>
      </c>
      <c r="D77" s="3">
        <v>2271</v>
      </c>
      <c r="E77" s="3">
        <v>1426</v>
      </c>
      <c r="F77" s="3">
        <v>1733</v>
      </c>
      <c r="G77" s="3">
        <v>248</v>
      </c>
      <c r="H77" s="3">
        <v>272</v>
      </c>
      <c r="I77" s="3">
        <v>2</v>
      </c>
      <c r="J77" s="3">
        <v>271</v>
      </c>
      <c r="K77" s="3">
        <v>22</v>
      </c>
      <c r="L77" s="3">
        <v>0</v>
      </c>
      <c r="M77" s="3">
        <v>513</v>
      </c>
      <c r="N77" s="3">
        <v>295</v>
      </c>
      <c r="O77" s="3">
        <v>37</v>
      </c>
      <c r="P77" s="3">
        <v>0</v>
      </c>
    </row>
    <row r="78" spans="1:16" ht="12.75">
      <c r="A78" s="3" t="s">
        <v>1</v>
      </c>
      <c r="B78" s="5" t="s">
        <v>73</v>
      </c>
      <c r="C78" s="3">
        <v>2068</v>
      </c>
      <c r="D78" s="3">
        <v>2155</v>
      </c>
      <c r="E78" s="3">
        <v>1392</v>
      </c>
      <c r="F78" s="3">
        <v>1308</v>
      </c>
      <c r="G78" s="3">
        <v>226</v>
      </c>
      <c r="H78" s="3">
        <v>212</v>
      </c>
      <c r="I78" s="3">
        <v>9</v>
      </c>
      <c r="J78" s="3">
        <v>419</v>
      </c>
      <c r="K78" s="3">
        <v>60</v>
      </c>
      <c r="L78" s="3">
        <v>0</v>
      </c>
      <c r="M78" s="3">
        <v>552</v>
      </c>
      <c r="N78" s="3">
        <v>189</v>
      </c>
      <c r="O78" s="3">
        <v>22</v>
      </c>
      <c r="P78" s="3">
        <v>0</v>
      </c>
    </row>
    <row r="79" spans="1:16" ht="12.75">
      <c r="A79" s="3" t="s">
        <v>13</v>
      </c>
      <c r="B79" s="5" t="s">
        <v>74</v>
      </c>
      <c r="C79" s="3">
        <v>4483</v>
      </c>
      <c r="D79" s="3">
        <v>4679</v>
      </c>
      <c r="E79" s="3">
        <v>2945</v>
      </c>
      <c r="F79" s="3">
        <v>2437</v>
      </c>
      <c r="G79" s="3">
        <v>509</v>
      </c>
      <c r="H79" s="3">
        <v>336</v>
      </c>
      <c r="I79" s="3">
        <v>24</v>
      </c>
      <c r="J79" s="3">
        <v>1083</v>
      </c>
      <c r="K79" s="3">
        <v>246</v>
      </c>
      <c r="L79" s="3">
        <v>0</v>
      </c>
      <c r="M79" s="3">
        <v>1259</v>
      </c>
      <c r="N79" s="3">
        <v>428</v>
      </c>
      <c r="O79" s="3">
        <v>47</v>
      </c>
      <c r="P79" s="3">
        <v>0</v>
      </c>
    </row>
    <row r="80" spans="1:16" ht="12.75">
      <c r="A80" s="3" t="s">
        <v>12</v>
      </c>
      <c r="B80" s="5" t="s">
        <v>75</v>
      </c>
      <c r="C80" s="3">
        <v>2454</v>
      </c>
      <c r="D80" s="3">
        <v>2665</v>
      </c>
      <c r="E80" s="3">
        <v>1710</v>
      </c>
      <c r="F80" s="3">
        <v>1977</v>
      </c>
      <c r="G80" s="3">
        <v>376</v>
      </c>
      <c r="H80" s="3">
        <v>283</v>
      </c>
      <c r="I80" s="3">
        <v>6</v>
      </c>
      <c r="J80" s="3">
        <v>396</v>
      </c>
      <c r="K80" s="3">
        <v>9</v>
      </c>
      <c r="L80" s="3">
        <v>0</v>
      </c>
      <c r="M80" s="3">
        <v>539</v>
      </c>
      <c r="N80" s="3">
        <v>394</v>
      </c>
      <c r="O80" s="3">
        <v>22</v>
      </c>
      <c r="P80" s="3">
        <v>0</v>
      </c>
    </row>
    <row r="81" spans="1:16" ht="12.75">
      <c r="A81" s="3" t="s">
        <v>12</v>
      </c>
      <c r="B81" s="5" t="s">
        <v>76</v>
      </c>
      <c r="C81" s="3">
        <v>4273</v>
      </c>
      <c r="D81" s="3">
        <v>4524</v>
      </c>
      <c r="E81" s="3">
        <v>2859</v>
      </c>
      <c r="F81" s="3">
        <v>1768</v>
      </c>
      <c r="G81" s="3">
        <v>523</v>
      </c>
      <c r="H81" s="3">
        <v>442</v>
      </c>
      <c r="I81" s="3">
        <v>10</v>
      </c>
      <c r="J81" s="3">
        <v>1963</v>
      </c>
      <c r="K81" s="3">
        <v>0</v>
      </c>
      <c r="L81" s="3">
        <v>0</v>
      </c>
      <c r="M81" s="3">
        <v>952</v>
      </c>
      <c r="N81" s="3">
        <v>658</v>
      </c>
      <c r="O81" s="3">
        <v>55</v>
      </c>
      <c r="P81" s="3">
        <v>0</v>
      </c>
    </row>
    <row r="82" spans="1:16" ht="12.75">
      <c r="A82" s="3" t="s">
        <v>7</v>
      </c>
      <c r="B82" s="5" t="s">
        <v>77</v>
      </c>
      <c r="C82" s="3">
        <v>3552</v>
      </c>
      <c r="D82" s="3">
        <v>3709</v>
      </c>
      <c r="E82" s="3">
        <v>2353</v>
      </c>
      <c r="F82" s="3">
        <v>2097</v>
      </c>
      <c r="G82" s="3">
        <v>459</v>
      </c>
      <c r="H82" s="3">
        <v>265</v>
      </c>
      <c r="I82" s="3">
        <v>5</v>
      </c>
      <c r="J82" s="3">
        <v>1196</v>
      </c>
      <c r="K82" s="3">
        <v>129</v>
      </c>
      <c r="L82" s="3">
        <v>2</v>
      </c>
      <c r="M82" s="3">
        <v>978</v>
      </c>
      <c r="N82" s="3">
        <v>330</v>
      </c>
      <c r="O82" s="3">
        <v>48</v>
      </c>
      <c r="P82" s="3">
        <v>0</v>
      </c>
    </row>
    <row r="83" spans="1:16" ht="12.75">
      <c r="A83" s="3" t="s">
        <v>10</v>
      </c>
      <c r="B83" s="5" t="s">
        <v>78</v>
      </c>
      <c r="C83" s="3">
        <v>1189</v>
      </c>
      <c r="D83" s="3">
        <v>1287</v>
      </c>
      <c r="E83" s="3">
        <v>907</v>
      </c>
      <c r="F83" s="3">
        <v>2394</v>
      </c>
      <c r="G83" s="3">
        <v>270</v>
      </c>
      <c r="H83" s="3">
        <v>121</v>
      </c>
      <c r="I83" s="3">
        <v>2</v>
      </c>
      <c r="J83" s="3">
        <v>73</v>
      </c>
      <c r="K83" s="3">
        <v>0</v>
      </c>
      <c r="L83" s="3">
        <v>0</v>
      </c>
      <c r="M83" s="3">
        <v>202</v>
      </c>
      <c r="N83" s="3">
        <v>138</v>
      </c>
      <c r="O83" s="3">
        <v>40</v>
      </c>
      <c r="P83" s="3">
        <v>0</v>
      </c>
    </row>
    <row r="84" spans="1:16" ht="12.75">
      <c r="A84" s="3" t="s">
        <v>2</v>
      </c>
      <c r="B84" s="5" t="s">
        <v>79</v>
      </c>
      <c r="C84" s="3">
        <v>1679</v>
      </c>
      <c r="D84" s="3">
        <v>2072</v>
      </c>
      <c r="E84" s="3">
        <v>1246</v>
      </c>
      <c r="F84" s="3">
        <v>1993</v>
      </c>
      <c r="G84" s="3">
        <v>271</v>
      </c>
      <c r="H84" s="3">
        <v>153</v>
      </c>
      <c r="I84" s="3">
        <v>5</v>
      </c>
      <c r="J84" s="3">
        <v>658</v>
      </c>
      <c r="K84" s="3">
        <v>74</v>
      </c>
      <c r="L84" s="3">
        <v>0</v>
      </c>
      <c r="M84" s="3">
        <v>377</v>
      </c>
      <c r="N84" s="3">
        <v>230</v>
      </c>
      <c r="O84" s="3">
        <v>219</v>
      </c>
      <c r="P84" s="3">
        <v>0</v>
      </c>
    </row>
    <row r="85" spans="1:16" ht="12.75">
      <c r="A85" s="3" t="s">
        <v>3</v>
      </c>
      <c r="B85" s="5" t="s">
        <v>80</v>
      </c>
      <c r="C85" s="3">
        <v>571</v>
      </c>
      <c r="D85" s="3">
        <v>591</v>
      </c>
      <c r="E85" s="3">
        <v>368</v>
      </c>
      <c r="F85" s="3">
        <v>1260</v>
      </c>
      <c r="G85" s="3">
        <v>71</v>
      </c>
      <c r="H85" s="3">
        <v>40</v>
      </c>
      <c r="I85" s="3">
        <v>2</v>
      </c>
      <c r="J85" s="3">
        <v>43</v>
      </c>
      <c r="K85" s="3">
        <v>0</v>
      </c>
      <c r="L85" s="3">
        <v>0</v>
      </c>
      <c r="M85" s="3">
        <v>132</v>
      </c>
      <c r="N85" s="3">
        <v>91</v>
      </c>
      <c r="O85" s="3">
        <v>0</v>
      </c>
      <c r="P85" s="3">
        <v>0</v>
      </c>
    </row>
    <row r="86" spans="1:16" ht="12.75">
      <c r="A86" s="3" t="s">
        <v>3</v>
      </c>
      <c r="B86" s="5" t="s">
        <v>81</v>
      </c>
      <c r="C86" s="3">
        <v>3539</v>
      </c>
      <c r="D86" s="3">
        <v>3694</v>
      </c>
      <c r="E86" s="3">
        <v>2487</v>
      </c>
      <c r="F86" s="3">
        <v>1089</v>
      </c>
      <c r="G86" s="3">
        <v>326</v>
      </c>
      <c r="H86" s="3">
        <v>242</v>
      </c>
      <c r="I86" s="3">
        <v>10</v>
      </c>
      <c r="J86" s="3">
        <v>844</v>
      </c>
      <c r="K86" s="3">
        <v>121</v>
      </c>
      <c r="L86" s="3">
        <v>0</v>
      </c>
      <c r="M86" s="3">
        <v>897</v>
      </c>
      <c r="N86" s="3">
        <v>284</v>
      </c>
      <c r="O86" s="3">
        <v>26</v>
      </c>
      <c r="P86" s="3">
        <v>0</v>
      </c>
    </row>
    <row r="87" spans="1:16" ht="12.75">
      <c r="A87" s="3" t="s">
        <v>3</v>
      </c>
      <c r="B87" s="5" t="s">
        <v>82</v>
      </c>
      <c r="C87" s="3">
        <v>1069</v>
      </c>
      <c r="D87" s="3">
        <v>1093</v>
      </c>
      <c r="E87" s="3">
        <v>718</v>
      </c>
      <c r="F87" s="3">
        <v>1827</v>
      </c>
      <c r="G87" s="3">
        <v>143</v>
      </c>
      <c r="H87" s="3">
        <v>103</v>
      </c>
      <c r="I87" s="3">
        <v>11</v>
      </c>
      <c r="J87" s="3">
        <v>357</v>
      </c>
      <c r="K87" s="3">
        <v>25</v>
      </c>
      <c r="L87" s="3">
        <v>0</v>
      </c>
      <c r="M87" s="3">
        <v>245</v>
      </c>
      <c r="N87" s="3">
        <v>123</v>
      </c>
      <c r="O87" s="3">
        <v>7</v>
      </c>
      <c r="P87" s="3">
        <v>0</v>
      </c>
    </row>
    <row r="88" spans="1:16" ht="12.75">
      <c r="A88" s="3" t="s">
        <v>0</v>
      </c>
      <c r="B88" s="5" t="s">
        <v>83</v>
      </c>
      <c r="C88" s="3">
        <v>20218</v>
      </c>
      <c r="D88" s="3">
        <v>20779</v>
      </c>
      <c r="E88" s="3">
        <v>13742</v>
      </c>
      <c r="F88" s="3">
        <v>3159</v>
      </c>
      <c r="G88" s="3">
        <v>1495</v>
      </c>
      <c r="H88" s="3">
        <v>837</v>
      </c>
      <c r="I88" s="3">
        <v>161</v>
      </c>
      <c r="J88" s="3">
        <v>13254</v>
      </c>
      <c r="K88" s="3">
        <v>3451</v>
      </c>
      <c r="L88" s="3">
        <v>0</v>
      </c>
      <c r="M88" s="3">
        <v>6089</v>
      </c>
      <c r="N88" s="3">
        <v>791</v>
      </c>
      <c r="O88" s="3">
        <v>155</v>
      </c>
      <c r="P88" s="3">
        <v>2</v>
      </c>
    </row>
    <row r="89" spans="1:16" ht="12.75">
      <c r="A89" s="3" t="s">
        <v>1</v>
      </c>
      <c r="B89" s="5" t="s">
        <v>84</v>
      </c>
      <c r="C89" s="3">
        <v>3758</v>
      </c>
      <c r="D89" s="3">
        <v>3892</v>
      </c>
      <c r="E89" s="3">
        <v>2204</v>
      </c>
      <c r="F89" s="3">
        <v>2693</v>
      </c>
      <c r="G89" s="3">
        <v>491</v>
      </c>
      <c r="H89" s="3">
        <v>325</v>
      </c>
      <c r="I89" s="3">
        <v>75</v>
      </c>
      <c r="J89" s="3">
        <v>406</v>
      </c>
      <c r="K89" s="3">
        <v>282</v>
      </c>
      <c r="L89" s="3">
        <v>0</v>
      </c>
      <c r="M89" s="3">
        <v>1353</v>
      </c>
      <c r="N89" s="3">
        <v>309</v>
      </c>
      <c r="O89" s="3">
        <v>26</v>
      </c>
      <c r="P89" s="3">
        <v>0</v>
      </c>
    </row>
    <row r="90" spans="1:16" ht="12.75">
      <c r="A90" s="3" t="s">
        <v>1</v>
      </c>
      <c r="B90" s="5" t="s">
        <v>85</v>
      </c>
      <c r="C90" s="3">
        <v>3746</v>
      </c>
      <c r="D90" s="3">
        <v>4112</v>
      </c>
      <c r="E90" s="3">
        <v>2311</v>
      </c>
      <c r="F90" s="3">
        <v>2496</v>
      </c>
      <c r="G90" s="3">
        <v>578</v>
      </c>
      <c r="H90" s="3">
        <v>433</v>
      </c>
      <c r="I90" s="3">
        <v>87</v>
      </c>
      <c r="J90" s="3">
        <v>688</v>
      </c>
      <c r="K90" s="3">
        <v>285</v>
      </c>
      <c r="L90" s="3">
        <v>0</v>
      </c>
      <c r="M90" s="3">
        <v>1429</v>
      </c>
      <c r="N90" s="3">
        <v>318</v>
      </c>
      <c r="O90" s="3">
        <v>54</v>
      </c>
      <c r="P90" s="3">
        <v>0</v>
      </c>
    </row>
    <row r="91" spans="1:16" ht="12.75">
      <c r="A91" s="3" t="s">
        <v>2</v>
      </c>
      <c r="B91" s="5" t="s">
        <v>86</v>
      </c>
      <c r="C91" s="3">
        <v>900</v>
      </c>
      <c r="D91" s="3">
        <v>958</v>
      </c>
      <c r="E91" s="3">
        <v>661</v>
      </c>
      <c r="F91" s="3">
        <v>2216</v>
      </c>
      <c r="G91" s="3">
        <v>232</v>
      </c>
      <c r="H91" s="3">
        <v>130</v>
      </c>
      <c r="I91" s="3">
        <v>4</v>
      </c>
      <c r="J91" s="3">
        <v>126</v>
      </c>
      <c r="K91" s="3">
        <v>3</v>
      </c>
      <c r="L91" s="3">
        <v>3</v>
      </c>
      <c r="M91" s="3">
        <v>129</v>
      </c>
      <c r="N91" s="3">
        <v>164</v>
      </c>
      <c r="O91" s="3">
        <v>4</v>
      </c>
      <c r="P91" s="3">
        <v>0</v>
      </c>
    </row>
    <row r="92" spans="1:16" ht="12.75">
      <c r="A92" s="3" t="s">
        <v>13</v>
      </c>
      <c r="B92" s="5" t="s">
        <v>87</v>
      </c>
      <c r="C92" s="3">
        <v>1667</v>
      </c>
      <c r="D92" s="3">
        <v>1785</v>
      </c>
      <c r="E92" s="3">
        <v>1221</v>
      </c>
      <c r="F92" s="3">
        <v>1498</v>
      </c>
      <c r="G92" s="3">
        <v>293</v>
      </c>
      <c r="H92" s="3">
        <v>260</v>
      </c>
      <c r="I92" s="3">
        <v>3</v>
      </c>
      <c r="J92" s="3">
        <v>250</v>
      </c>
      <c r="K92" s="3">
        <v>11</v>
      </c>
      <c r="L92" s="3">
        <v>0</v>
      </c>
      <c r="M92" s="3">
        <v>369</v>
      </c>
      <c r="N92" s="3">
        <v>170</v>
      </c>
      <c r="O92" s="3">
        <v>25</v>
      </c>
      <c r="P92" s="3">
        <v>0</v>
      </c>
    </row>
    <row r="93" spans="1:16" ht="12.75">
      <c r="A93" s="3" t="s">
        <v>13</v>
      </c>
      <c r="B93" s="5" t="s">
        <v>88</v>
      </c>
      <c r="C93" s="3">
        <v>1406</v>
      </c>
      <c r="D93" s="3">
        <v>1465</v>
      </c>
      <c r="E93" s="3">
        <v>997</v>
      </c>
      <c r="F93" s="3">
        <v>945</v>
      </c>
      <c r="G93" s="3">
        <v>239</v>
      </c>
      <c r="H93" s="3">
        <v>160</v>
      </c>
      <c r="I93" s="3">
        <v>3</v>
      </c>
      <c r="J93" s="3">
        <v>211</v>
      </c>
      <c r="K93" s="3">
        <v>0</v>
      </c>
      <c r="L93" s="3">
        <v>0</v>
      </c>
      <c r="M93" s="3">
        <v>329</v>
      </c>
      <c r="N93" s="3">
        <v>131</v>
      </c>
      <c r="O93" s="3">
        <v>8</v>
      </c>
      <c r="P93" s="3">
        <v>0</v>
      </c>
    </row>
    <row r="94" spans="1:16" ht="12.75">
      <c r="A94" s="3" t="s">
        <v>3</v>
      </c>
      <c r="B94" s="5" t="s">
        <v>89</v>
      </c>
      <c r="C94" s="3">
        <v>429</v>
      </c>
      <c r="D94" s="3">
        <v>461</v>
      </c>
      <c r="E94" s="3">
        <v>333</v>
      </c>
      <c r="F94" s="3">
        <v>769</v>
      </c>
      <c r="G94" s="3">
        <v>74</v>
      </c>
      <c r="H94" s="3">
        <v>40</v>
      </c>
      <c r="I94" s="3">
        <v>0</v>
      </c>
      <c r="J94" s="3">
        <v>27</v>
      </c>
      <c r="K94" s="3">
        <v>0</v>
      </c>
      <c r="L94" s="3">
        <v>0</v>
      </c>
      <c r="M94" s="3">
        <v>78</v>
      </c>
      <c r="N94" s="3">
        <v>41</v>
      </c>
      <c r="O94" s="3">
        <v>9</v>
      </c>
      <c r="P94" s="3">
        <v>0</v>
      </c>
    </row>
    <row r="95" spans="1:16" ht="12.75">
      <c r="A95" s="3" t="s">
        <v>1</v>
      </c>
      <c r="B95" s="5" t="s">
        <v>90</v>
      </c>
      <c r="C95" s="3">
        <v>1996</v>
      </c>
      <c r="D95" s="3">
        <v>2140</v>
      </c>
      <c r="E95" s="3">
        <v>1435</v>
      </c>
      <c r="F95" s="3">
        <v>2252</v>
      </c>
      <c r="G95" s="3">
        <v>329</v>
      </c>
      <c r="H95" s="3">
        <v>205</v>
      </c>
      <c r="I95" s="3">
        <v>2</v>
      </c>
      <c r="J95" s="3">
        <v>404</v>
      </c>
      <c r="K95" s="3">
        <v>25</v>
      </c>
      <c r="L95" s="3">
        <v>0</v>
      </c>
      <c r="M95" s="3">
        <v>480</v>
      </c>
      <c r="N95" s="3">
        <v>196</v>
      </c>
      <c r="O95" s="3">
        <v>29</v>
      </c>
      <c r="P95" s="3">
        <v>0</v>
      </c>
    </row>
    <row r="96" spans="1:16" ht="12.75">
      <c r="A96" s="3" t="s">
        <v>1</v>
      </c>
      <c r="B96" s="5" t="s">
        <v>91</v>
      </c>
      <c r="C96" s="3">
        <v>1158</v>
      </c>
      <c r="D96" s="3">
        <v>1218</v>
      </c>
      <c r="E96" s="3">
        <v>849</v>
      </c>
      <c r="F96" s="3">
        <v>2947</v>
      </c>
      <c r="G96" s="3">
        <v>207</v>
      </c>
      <c r="H96" s="3">
        <v>123</v>
      </c>
      <c r="I96" s="3">
        <v>3</v>
      </c>
      <c r="J96" s="3">
        <v>47</v>
      </c>
      <c r="K96" s="3">
        <v>0</v>
      </c>
      <c r="L96" s="3">
        <v>0</v>
      </c>
      <c r="M96" s="3">
        <v>280</v>
      </c>
      <c r="N96" s="3">
        <v>75</v>
      </c>
      <c r="O96" s="3">
        <v>14</v>
      </c>
      <c r="P96" s="3">
        <v>0</v>
      </c>
    </row>
    <row r="97" spans="1:16" ht="12.75">
      <c r="A97" s="3" t="s">
        <v>3</v>
      </c>
      <c r="B97" s="5" t="s">
        <v>92</v>
      </c>
      <c r="C97" s="3">
        <v>886</v>
      </c>
      <c r="D97" s="3">
        <v>921</v>
      </c>
      <c r="E97" s="3">
        <v>578</v>
      </c>
      <c r="F97" s="3">
        <v>674</v>
      </c>
      <c r="G97" s="3">
        <v>142</v>
      </c>
      <c r="H97" s="3">
        <v>115</v>
      </c>
      <c r="I97" s="3">
        <v>2</v>
      </c>
      <c r="J97" s="3">
        <v>199</v>
      </c>
      <c r="K97" s="3">
        <v>0</v>
      </c>
      <c r="L97" s="3">
        <v>0</v>
      </c>
      <c r="M97" s="3">
        <v>212</v>
      </c>
      <c r="N97" s="3">
        <v>130</v>
      </c>
      <c r="O97" s="3">
        <v>1</v>
      </c>
      <c r="P97" s="3">
        <v>0</v>
      </c>
    </row>
    <row r="98" spans="1:16" ht="12.75">
      <c r="A98" s="3" t="s">
        <v>6</v>
      </c>
      <c r="B98" s="5" t="s">
        <v>93</v>
      </c>
      <c r="C98" s="3">
        <v>686</v>
      </c>
      <c r="D98" s="3">
        <v>713</v>
      </c>
      <c r="E98" s="3">
        <v>474</v>
      </c>
      <c r="F98" s="3">
        <v>673</v>
      </c>
      <c r="G98" s="3">
        <v>142</v>
      </c>
      <c r="H98" s="3">
        <v>103</v>
      </c>
      <c r="I98" s="3">
        <v>0</v>
      </c>
      <c r="J98" s="3">
        <v>87</v>
      </c>
      <c r="K98" s="3">
        <v>0</v>
      </c>
      <c r="L98" s="3">
        <v>0</v>
      </c>
      <c r="M98" s="3">
        <v>159</v>
      </c>
      <c r="N98" s="3">
        <v>66</v>
      </c>
      <c r="O98" s="3">
        <v>14</v>
      </c>
      <c r="P98" s="3">
        <v>0</v>
      </c>
    </row>
    <row r="99" spans="1:16" ht="12.75">
      <c r="A99" s="3" t="s">
        <v>8</v>
      </c>
      <c r="B99" s="5" t="s">
        <v>94</v>
      </c>
      <c r="C99" s="3">
        <v>1587</v>
      </c>
      <c r="D99" s="3">
        <v>1666</v>
      </c>
      <c r="E99" s="3">
        <v>1002</v>
      </c>
      <c r="F99" s="3">
        <v>1859</v>
      </c>
      <c r="G99" s="3">
        <v>220</v>
      </c>
      <c r="H99" s="3">
        <v>160</v>
      </c>
      <c r="I99" s="3">
        <v>2</v>
      </c>
      <c r="J99" s="3">
        <v>128</v>
      </c>
      <c r="K99" s="3">
        <v>0</v>
      </c>
      <c r="L99" s="3">
        <v>0</v>
      </c>
      <c r="M99" s="3">
        <v>321</v>
      </c>
      <c r="N99" s="3">
        <v>334</v>
      </c>
      <c r="O99" s="3">
        <v>9</v>
      </c>
      <c r="P99" s="3">
        <v>0</v>
      </c>
    </row>
    <row r="100" spans="1:16" ht="12.75">
      <c r="A100" s="3" t="s">
        <v>5</v>
      </c>
      <c r="B100" s="5" t="s">
        <v>95</v>
      </c>
      <c r="C100" s="3">
        <v>700</v>
      </c>
      <c r="D100" s="3">
        <v>736</v>
      </c>
      <c r="E100" s="3">
        <v>545</v>
      </c>
      <c r="F100" s="3">
        <v>972</v>
      </c>
      <c r="G100" s="3">
        <v>129</v>
      </c>
      <c r="H100" s="3">
        <v>79</v>
      </c>
      <c r="I100" s="3">
        <v>2</v>
      </c>
      <c r="J100" s="3">
        <v>99</v>
      </c>
      <c r="K100" s="3">
        <v>1</v>
      </c>
      <c r="L100" s="3">
        <v>0</v>
      </c>
      <c r="M100" s="3">
        <v>118</v>
      </c>
      <c r="N100" s="3">
        <v>68</v>
      </c>
      <c r="O100" s="3">
        <v>5</v>
      </c>
      <c r="P100" s="3">
        <v>0</v>
      </c>
    </row>
    <row r="101" spans="1:16" ht="12.75">
      <c r="A101" s="3" t="s">
        <v>1</v>
      </c>
      <c r="B101" s="5" t="s">
        <v>96</v>
      </c>
      <c r="C101" s="3">
        <v>734</v>
      </c>
      <c r="D101" s="3">
        <v>765</v>
      </c>
      <c r="E101" s="3">
        <v>482</v>
      </c>
      <c r="F101" s="3">
        <v>988</v>
      </c>
      <c r="G101" s="3">
        <v>105</v>
      </c>
      <c r="H101" s="3">
        <v>87</v>
      </c>
      <c r="I101" s="3">
        <v>0</v>
      </c>
      <c r="J101" s="3">
        <v>162</v>
      </c>
      <c r="K101" s="3">
        <v>1</v>
      </c>
      <c r="L101" s="3">
        <v>0</v>
      </c>
      <c r="M101" s="3">
        <v>202</v>
      </c>
      <c r="N101" s="3">
        <v>75</v>
      </c>
      <c r="O101" s="3">
        <v>6</v>
      </c>
      <c r="P101" s="3">
        <v>0</v>
      </c>
    </row>
    <row r="102" spans="1:16" ht="12.75">
      <c r="A102" s="3" t="s">
        <v>4</v>
      </c>
      <c r="B102" s="5" t="s">
        <v>97</v>
      </c>
      <c r="C102" s="3">
        <v>1381</v>
      </c>
      <c r="D102" s="3">
        <v>1455</v>
      </c>
      <c r="E102" s="3">
        <v>998</v>
      </c>
      <c r="F102" s="3">
        <v>879</v>
      </c>
      <c r="G102" s="3">
        <v>203</v>
      </c>
      <c r="H102" s="3">
        <v>143</v>
      </c>
      <c r="I102" s="3">
        <v>3</v>
      </c>
      <c r="J102" s="3">
        <v>401</v>
      </c>
      <c r="K102" s="3">
        <v>0</v>
      </c>
      <c r="L102" s="3">
        <v>0</v>
      </c>
      <c r="M102" s="3">
        <v>357</v>
      </c>
      <c r="N102" s="3">
        <v>73</v>
      </c>
      <c r="O102" s="3">
        <v>27</v>
      </c>
      <c r="P102" s="3">
        <v>0</v>
      </c>
    </row>
    <row r="103" spans="1:16" ht="12.75">
      <c r="A103" s="3" t="s">
        <v>2</v>
      </c>
      <c r="B103" s="5" t="s">
        <v>98</v>
      </c>
      <c r="C103" s="3">
        <v>1485</v>
      </c>
      <c r="D103" s="3">
        <v>1575</v>
      </c>
      <c r="E103" s="3">
        <v>1064</v>
      </c>
      <c r="F103" s="3">
        <v>2029</v>
      </c>
      <c r="G103" s="3">
        <v>219</v>
      </c>
      <c r="H103" s="3">
        <v>144</v>
      </c>
      <c r="I103" s="3">
        <v>3</v>
      </c>
      <c r="J103" s="3">
        <v>256</v>
      </c>
      <c r="K103" s="3">
        <v>0</v>
      </c>
      <c r="L103" s="3">
        <v>0</v>
      </c>
      <c r="M103" s="3">
        <v>285</v>
      </c>
      <c r="N103" s="3">
        <v>207</v>
      </c>
      <c r="O103" s="3">
        <v>19</v>
      </c>
      <c r="P103" s="3">
        <v>0</v>
      </c>
    </row>
    <row r="104" spans="1:16" ht="12.75">
      <c r="A104" s="3" t="s">
        <v>3</v>
      </c>
      <c r="B104" s="5" t="s">
        <v>99</v>
      </c>
      <c r="C104" s="3">
        <v>385</v>
      </c>
      <c r="D104" s="3">
        <v>415</v>
      </c>
      <c r="E104" s="3">
        <v>313</v>
      </c>
      <c r="F104" s="3">
        <v>633</v>
      </c>
      <c r="G104" s="3">
        <v>88</v>
      </c>
      <c r="H104" s="3">
        <v>57</v>
      </c>
      <c r="I104" s="3">
        <v>1</v>
      </c>
      <c r="J104" s="3">
        <v>36</v>
      </c>
      <c r="K104" s="3">
        <v>0</v>
      </c>
      <c r="L104" s="3">
        <v>0</v>
      </c>
      <c r="M104" s="3">
        <v>67</v>
      </c>
      <c r="N104" s="3">
        <v>33</v>
      </c>
      <c r="O104" s="3">
        <v>2</v>
      </c>
      <c r="P104" s="3">
        <v>0</v>
      </c>
    </row>
    <row r="105" spans="1:16" ht="12.75">
      <c r="A105" s="3" t="s">
        <v>7</v>
      </c>
      <c r="B105" s="5" t="s">
        <v>100</v>
      </c>
      <c r="C105" s="3">
        <v>1719</v>
      </c>
      <c r="D105" s="3">
        <v>1821</v>
      </c>
      <c r="E105" s="3">
        <v>1221</v>
      </c>
      <c r="F105" s="3">
        <v>2746</v>
      </c>
      <c r="G105" s="3">
        <v>336</v>
      </c>
      <c r="H105" s="3">
        <v>181</v>
      </c>
      <c r="I105" s="3">
        <v>1</v>
      </c>
      <c r="J105" s="3">
        <v>187</v>
      </c>
      <c r="K105" s="3">
        <v>0</v>
      </c>
      <c r="L105" s="3">
        <v>0</v>
      </c>
      <c r="M105" s="3">
        <v>382</v>
      </c>
      <c r="N105" s="3">
        <v>184</v>
      </c>
      <c r="O105" s="3">
        <v>34</v>
      </c>
      <c r="P105" s="3">
        <v>0</v>
      </c>
    </row>
    <row r="106" spans="1:16" ht="12.75">
      <c r="A106" s="3" t="s">
        <v>13</v>
      </c>
      <c r="B106" s="5" t="s">
        <v>101</v>
      </c>
      <c r="C106" s="3">
        <v>2226</v>
      </c>
      <c r="D106" s="3">
        <v>2379</v>
      </c>
      <c r="E106" s="3">
        <v>1610</v>
      </c>
      <c r="F106" s="3">
        <v>3342</v>
      </c>
      <c r="G106" s="3">
        <v>309</v>
      </c>
      <c r="H106" s="3">
        <v>203</v>
      </c>
      <c r="I106" s="3">
        <v>4</v>
      </c>
      <c r="J106" s="3">
        <v>270</v>
      </c>
      <c r="K106" s="3">
        <v>2</v>
      </c>
      <c r="L106" s="3">
        <v>0</v>
      </c>
      <c r="M106" s="3">
        <v>427</v>
      </c>
      <c r="N106" s="3">
        <v>325</v>
      </c>
      <c r="O106" s="3">
        <v>17</v>
      </c>
      <c r="P106" s="3">
        <v>0</v>
      </c>
    </row>
    <row r="107" spans="1:16" ht="12.75">
      <c r="A107" s="3" t="s">
        <v>2</v>
      </c>
      <c r="B107" s="5" t="s">
        <v>102</v>
      </c>
      <c r="C107" s="3">
        <v>1954</v>
      </c>
      <c r="D107" s="3">
        <v>2136</v>
      </c>
      <c r="E107" s="3">
        <v>1320</v>
      </c>
      <c r="F107" s="3">
        <v>3252</v>
      </c>
      <c r="G107" s="3">
        <v>407</v>
      </c>
      <c r="H107" s="3">
        <v>263</v>
      </c>
      <c r="I107" s="3">
        <v>3</v>
      </c>
      <c r="J107" s="3">
        <v>544</v>
      </c>
      <c r="K107" s="3">
        <v>34</v>
      </c>
      <c r="L107" s="3">
        <v>0</v>
      </c>
      <c r="M107" s="3">
        <v>388</v>
      </c>
      <c r="N107" s="3">
        <v>338</v>
      </c>
      <c r="O107" s="3">
        <v>90</v>
      </c>
      <c r="P107" s="3">
        <v>0</v>
      </c>
    </row>
    <row r="108" spans="1:16" ht="12.75">
      <c r="A108" s="3" t="s">
        <v>3</v>
      </c>
      <c r="B108" s="5" t="s">
        <v>103</v>
      </c>
      <c r="C108" s="3">
        <v>1107</v>
      </c>
      <c r="D108" s="3">
        <v>1137</v>
      </c>
      <c r="E108" s="3">
        <v>834</v>
      </c>
      <c r="F108" s="3">
        <v>1645</v>
      </c>
      <c r="G108" s="3">
        <v>226</v>
      </c>
      <c r="H108" s="3">
        <v>137</v>
      </c>
      <c r="I108" s="3">
        <v>13</v>
      </c>
      <c r="J108" s="3">
        <v>101</v>
      </c>
      <c r="K108" s="3">
        <v>0</v>
      </c>
      <c r="L108" s="3">
        <v>0</v>
      </c>
      <c r="M108" s="3">
        <v>220</v>
      </c>
      <c r="N108" s="3">
        <v>81</v>
      </c>
      <c r="O108" s="3">
        <v>2</v>
      </c>
      <c r="P108" s="3">
        <v>0</v>
      </c>
    </row>
    <row r="109" spans="1:16" ht="12.75">
      <c r="A109" s="3" t="s">
        <v>10</v>
      </c>
      <c r="B109" s="5" t="s">
        <v>104</v>
      </c>
      <c r="C109" s="3">
        <v>191</v>
      </c>
      <c r="D109" s="3">
        <v>199</v>
      </c>
      <c r="E109" s="3">
        <v>134</v>
      </c>
      <c r="F109" s="3">
        <v>410</v>
      </c>
      <c r="G109" s="3">
        <v>32</v>
      </c>
      <c r="H109" s="3">
        <v>23</v>
      </c>
      <c r="I109" s="3">
        <v>0</v>
      </c>
      <c r="J109" s="3">
        <v>21</v>
      </c>
      <c r="K109" s="3">
        <v>0</v>
      </c>
      <c r="L109" s="3">
        <v>0</v>
      </c>
      <c r="M109" s="3">
        <v>35</v>
      </c>
      <c r="N109" s="3">
        <v>30</v>
      </c>
      <c r="O109" s="3">
        <v>0</v>
      </c>
      <c r="P109" s="3">
        <v>0</v>
      </c>
    </row>
    <row r="110" spans="1:16" ht="12.75">
      <c r="A110" s="3" t="s">
        <v>6</v>
      </c>
      <c r="B110" s="5" t="s">
        <v>105</v>
      </c>
      <c r="C110" s="3">
        <v>1299</v>
      </c>
      <c r="D110" s="3">
        <v>1380</v>
      </c>
      <c r="E110" s="3">
        <v>995</v>
      </c>
      <c r="F110" s="3">
        <v>831</v>
      </c>
      <c r="G110" s="3">
        <v>282</v>
      </c>
      <c r="H110" s="3">
        <v>128</v>
      </c>
      <c r="I110" s="3">
        <v>5</v>
      </c>
      <c r="J110" s="3">
        <v>205</v>
      </c>
      <c r="K110" s="3">
        <v>0</v>
      </c>
      <c r="L110" s="3">
        <v>0</v>
      </c>
      <c r="M110" s="3">
        <v>261</v>
      </c>
      <c r="N110" s="3">
        <v>70</v>
      </c>
      <c r="O110" s="3">
        <v>54</v>
      </c>
      <c r="P110" s="3">
        <v>0</v>
      </c>
    </row>
    <row r="111" spans="1:16" ht="12.75">
      <c r="A111" s="3" t="s">
        <v>8</v>
      </c>
      <c r="B111" s="5" t="s">
        <v>106</v>
      </c>
      <c r="C111" s="3">
        <v>2244</v>
      </c>
      <c r="D111" s="3">
        <v>2347</v>
      </c>
      <c r="E111" s="3">
        <v>1556</v>
      </c>
      <c r="F111" s="3">
        <v>2659</v>
      </c>
      <c r="G111" s="3">
        <v>290</v>
      </c>
      <c r="H111" s="3">
        <v>201</v>
      </c>
      <c r="I111" s="3">
        <v>9</v>
      </c>
      <c r="J111" s="3">
        <v>577</v>
      </c>
      <c r="K111" s="3">
        <v>17</v>
      </c>
      <c r="L111" s="3">
        <v>0</v>
      </c>
      <c r="M111" s="3">
        <v>511</v>
      </c>
      <c r="N111" s="3">
        <v>257</v>
      </c>
      <c r="O111" s="3">
        <v>23</v>
      </c>
      <c r="P111" s="3">
        <v>0</v>
      </c>
    </row>
    <row r="112" spans="1:16" ht="12.75">
      <c r="A112" s="3" t="s">
        <v>10</v>
      </c>
      <c r="B112" s="5" t="s">
        <v>107</v>
      </c>
      <c r="C112" s="3">
        <v>1377</v>
      </c>
      <c r="D112" s="3">
        <v>1490</v>
      </c>
      <c r="E112" s="3">
        <v>1008</v>
      </c>
      <c r="F112" s="3">
        <v>1703</v>
      </c>
      <c r="G112" s="3">
        <v>243</v>
      </c>
      <c r="H112" s="3">
        <v>175</v>
      </c>
      <c r="I112" s="3">
        <v>1</v>
      </c>
      <c r="J112" s="3">
        <v>174</v>
      </c>
      <c r="K112" s="3">
        <v>5</v>
      </c>
      <c r="L112" s="3">
        <v>0</v>
      </c>
      <c r="M112" s="3">
        <v>284</v>
      </c>
      <c r="N112" s="3">
        <v>181</v>
      </c>
      <c r="O112" s="3">
        <v>17</v>
      </c>
      <c r="P112" s="3">
        <v>0</v>
      </c>
    </row>
    <row r="113" spans="1:16" ht="12.75">
      <c r="A113" s="3" t="s">
        <v>2</v>
      </c>
      <c r="B113" s="5" t="s">
        <v>108</v>
      </c>
      <c r="C113" s="3">
        <v>497</v>
      </c>
      <c r="D113" s="3">
        <v>533</v>
      </c>
      <c r="E113" s="3">
        <v>326</v>
      </c>
      <c r="F113" s="3">
        <v>817</v>
      </c>
      <c r="G113" s="3">
        <v>84</v>
      </c>
      <c r="H113" s="3">
        <v>52</v>
      </c>
      <c r="I113" s="3">
        <v>2</v>
      </c>
      <c r="J113" s="3">
        <v>10</v>
      </c>
      <c r="K113" s="3">
        <v>0</v>
      </c>
      <c r="L113" s="3">
        <v>0</v>
      </c>
      <c r="M113" s="3">
        <v>102</v>
      </c>
      <c r="N113" s="3">
        <v>99</v>
      </c>
      <c r="O113" s="3">
        <v>6</v>
      </c>
      <c r="P113" s="3">
        <v>0</v>
      </c>
    </row>
    <row r="114" spans="1:16" ht="12.75">
      <c r="A114" s="3" t="s">
        <v>12</v>
      </c>
      <c r="B114" s="5" t="s">
        <v>109</v>
      </c>
      <c r="C114" s="3">
        <v>860</v>
      </c>
      <c r="D114" s="3">
        <v>1269</v>
      </c>
      <c r="E114" s="3">
        <v>859</v>
      </c>
      <c r="F114" s="3">
        <v>934</v>
      </c>
      <c r="G114" s="3">
        <v>116</v>
      </c>
      <c r="H114" s="3">
        <v>105</v>
      </c>
      <c r="I114" s="3">
        <v>0</v>
      </c>
      <c r="J114" s="3">
        <v>42</v>
      </c>
      <c r="K114" s="3">
        <v>1</v>
      </c>
      <c r="L114" s="3">
        <v>0</v>
      </c>
      <c r="M114" s="3">
        <v>163</v>
      </c>
      <c r="N114" s="3">
        <v>241</v>
      </c>
      <c r="O114" s="3">
        <v>6</v>
      </c>
      <c r="P114" s="3">
        <v>0</v>
      </c>
    </row>
    <row r="115" spans="1:16" ht="12.75">
      <c r="A115" s="3" t="s">
        <v>11</v>
      </c>
      <c r="B115" s="5" t="s">
        <v>110</v>
      </c>
      <c r="C115" s="3">
        <v>1420</v>
      </c>
      <c r="D115" s="3">
        <v>1506</v>
      </c>
      <c r="E115" s="3">
        <v>1028</v>
      </c>
      <c r="F115" s="3">
        <v>1847</v>
      </c>
      <c r="G115" s="3">
        <v>235</v>
      </c>
      <c r="H115" s="3">
        <v>191</v>
      </c>
      <c r="I115" s="3">
        <v>3</v>
      </c>
      <c r="J115" s="3">
        <v>78</v>
      </c>
      <c r="K115" s="3">
        <v>4</v>
      </c>
      <c r="L115" s="3">
        <v>0</v>
      </c>
      <c r="M115" s="3">
        <v>327</v>
      </c>
      <c r="N115" s="3">
        <v>132</v>
      </c>
      <c r="O115" s="3">
        <v>19</v>
      </c>
      <c r="P115" s="3">
        <v>0</v>
      </c>
    </row>
    <row r="116" spans="1:16" ht="12.75">
      <c r="A116" s="3" t="s">
        <v>11</v>
      </c>
      <c r="B116" s="5" t="s">
        <v>111</v>
      </c>
      <c r="C116" s="3">
        <v>1075</v>
      </c>
      <c r="D116" s="3">
        <v>1136</v>
      </c>
      <c r="E116" s="3">
        <v>867</v>
      </c>
      <c r="F116" s="3">
        <v>1687</v>
      </c>
      <c r="G116" s="3">
        <v>168</v>
      </c>
      <c r="H116" s="3">
        <v>135</v>
      </c>
      <c r="I116" s="3">
        <v>0</v>
      </c>
      <c r="J116" s="3">
        <v>113</v>
      </c>
      <c r="K116" s="3">
        <v>0</v>
      </c>
      <c r="L116" s="3">
        <v>0</v>
      </c>
      <c r="M116" s="3">
        <v>185</v>
      </c>
      <c r="N116" s="3">
        <v>79</v>
      </c>
      <c r="O116" s="3">
        <v>5</v>
      </c>
      <c r="P116" s="3">
        <v>0</v>
      </c>
    </row>
    <row r="117" spans="1:16" ht="12.75">
      <c r="A117" s="3" t="s">
        <v>6</v>
      </c>
      <c r="B117" s="5" t="s">
        <v>112</v>
      </c>
      <c r="C117" s="3">
        <v>1852</v>
      </c>
      <c r="D117" s="3">
        <v>1922</v>
      </c>
      <c r="E117" s="3">
        <v>1384</v>
      </c>
      <c r="F117" s="3">
        <v>759</v>
      </c>
      <c r="G117" s="3">
        <v>298</v>
      </c>
      <c r="H117" s="3">
        <v>199</v>
      </c>
      <c r="I117" s="3">
        <v>0</v>
      </c>
      <c r="J117" s="3">
        <v>691</v>
      </c>
      <c r="K117" s="3">
        <v>0</v>
      </c>
      <c r="L117" s="3">
        <v>0</v>
      </c>
      <c r="M117" s="3">
        <v>422</v>
      </c>
      <c r="N117" s="3">
        <v>91</v>
      </c>
      <c r="O117" s="3">
        <v>25</v>
      </c>
      <c r="P117" s="3">
        <v>0</v>
      </c>
    </row>
    <row r="118" spans="1:16" ht="12.75">
      <c r="A118" s="3" t="s">
        <v>7</v>
      </c>
      <c r="B118" s="5" t="s">
        <v>113</v>
      </c>
      <c r="C118" s="3">
        <v>2363</v>
      </c>
      <c r="D118" s="3">
        <v>2521</v>
      </c>
      <c r="E118" s="3">
        <v>1627</v>
      </c>
      <c r="F118" s="3">
        <v>2829</v>
      </c>
      <c r="G118" s="3">
        <v>511</v>
      </c>
      <c r="H118" s="3">
        <v>371</v>
      </c>
      <c r="I118" s="3">
        <v>6</v>
      </c>
      <c r="J118" s="3">
        <v>486</v>
      </c>
      <c r="K118" s="3">
        <v>0</v>
      </c>
      <c r="L118" s="3">
        <v>0</v>
      </c>
      <c r="M118" s="3">
        <v>598</v>
      </c>
      <c r="N118" s="3">
        <v>268</v>
      </c>
      <c r="O118" s="3">
        <v>27</v>
      </c>
      <c r="P118" s="3">
        <v>1</v>
      </c>
    </row>
    <row r="119" spans="1:16" ht="12.75">
      <c r="A119" s="3" t="s">
        <v>11</v>
      </c>
      <c r="B119" s="5" t="s">
        <v>114</v>
      </c>
      <c r="C119" s="3">
        <v>647</v>
      </c>
      <c r="D119" s="3">
        <v>719</v>
      </c>
      <c r="E119" s="3">
        <v>513</v>
      </c>
      <c r="F119" s="3">
        <v>1293</v>
      </c>
      <c r="G119" s="3">
        <v>170</v>
      </c>
      <c r="H119" s="3">
        <v>140</v>
      </c>
      <c r="I119" s="3">
        <v>1</v>
      </c>
      <c r="J119" s="3">
        <v>25</v>
      </c>
      <c r="K119" s="3">
        <v>6</v>
      </c>
      <c r="L119" s="3">
        <v>0</v>
      </c>
      <c r="M119" s="3">
        <v>92</v>
      </c>
      <c r="N119" s="3">
        <v>110</v>
      </c>
      <c r="O119" s="3">
        <v>4</v>
      </c>
      <c r="P119" s="3">
        <v>0</v>
      </c>
    </row>
    <row r="120" spans="1:16" ht="12.75">
      <c r="A120" s="3" t="s">
        <v>11</v>
      </c>
      <c r="B120" s="5" t="s">
        <v>115</v>
      </c>
      <c r="C120" s="3">
        <v>1198</v>
      </c>
      <c r="D120" s="3">
        <v>1707</v>
      </c>
      <c r="E120" s="3">
        <v>1188</v>
      </c>
      <c r="F120" s="3">
        <v>1448</v>
      </c>
      <c r="G120" s="3">
        <v>209</v>
      </c>
      <c r="H120" s="3">
        <v>119</v>
      </c>
      <c r="I120" s="3">
        <v>1</v>
      </c>
      <c r="J120" s="3">
        <v>181</v>
      </c>
      <c r="K120" s="3">
        <v>26</v>
      </c>
      <c r="L120" s="3">
        <v>0</v>
      </c>
      <c r="M120" s="3">
        <v>280</v>
      </c>
      <c r="N120" s="3">
        <v>226</v>
      </c>
      <c r="O120" s="3">
        <v>13</v>
      </c>
      <c r="P120" s="3">
        <v>0</v>
      </c>
    </row>
    <row r="121" spans="1:16" ht="12.75">
      <c r="A121" s="3" t="s">
        <v>10</v>
      </c>
      <c r="B121" s="5" t="s">
        <v>116</v>
      </c>
      <c r="C121" s="3">
        <v>670</v>
      </c>
      <c r="D121" s="3">
        <v>737</v>
      </c>
      <c r="E121" s="3">
        <v>479</v>
      </c>
      <c r="F121" s="3">
        <v>968</v>
      </c>
      <c r="G121" s="3">
        <v>126</v>
      </c>
      <c r="H121" s="3">
        <v>77</v>
      </c>
      <c r="I121" s="3">
        <v>1</v>
      </c>
      <c r="J121" s="3">
        <v>110</v>
      </c>
      <c r="K121" s="3">
        <v>8</v>
      </c>
      <c r="L121" s="3">
        <v>0</v>
      </c>
      <c r="M121" s="3">
        <v>116</v>
      </c>
      <c r="N121" s="3">
        <v>119</v>
      </c>
      <c r="O121" s="3">
        <v>23</v>
      </c>
      <c r="P121" s="3">
        <v>0</v>
      </c>
    </row>
    <row r="122" spans="1:16" ht="12.75">
      <c r="A122" s="3" t="s">
        <v>11</v>
      </c>
      <c r="B122" s="5" t="s">
        <v>117</v>
      </c>
      <c r="C122" s="3">
        <v>985</v>
      </c>
      <c r="D122" s="3">
        <v>1109</v>
      </c>
      <c r="E122" s="3">
        <v>680</v>
      </c>
      <c r="F122" s="3">
        <v>1421</v>
      </c>
      <c r="G122" s="3">
        <v>152</v>
      </c>
      <c r="H122" s="3">
        <v>110</v>
      </c>
      <c r="I122" s="3">
        <v>0</v>
      </c>
      <c r="J122" s="3">
        <v>258</v>
      </c>
      <c r="K122" s="3">
        <v>0</v>
      </c>
      <c r="L122" s="3">
        <v>0</v>
      </c>
      <c r="M122" s="3">
        <v>215</v>
      </c>
      <c r="N122" s="3">
        <v>193</v>
      </c>
      <c r="O122" s="3">
        <v>21</v>
      </c>
      <c r="P122" s="3">
        <v>0</v>
      </c>
    </row>
    <row r="123" spans="1:16" ht="12.75">
      <c r="A123" s="3" t="s">
        <v>9</v>
      </c>
      <c r="B123" s="5" t="s">
        <v>118</v>
      </c>
      <c r="C123" s="3">
        <v>1682</v>
      </c>
      <c r="D123" s="3">
        <v>1799</v>
      </c>
      <c r="E123" s="3">
        <v>1267</v>
      </c>
      <c r="F123" s="3">
        <v>2478</v>
      </c>
      <c r="G123" s="3">
        <v>470</v>
      </c>
      <c r="H123" s="3">
        <v>195</v>
      </c>
      <c r="I123" s="3">
        <v>6</v>
      </c>
      <c r="J123" s="3">
        <v>351</v>
      </c>
      <c r="K123" s="3">
        <v>15</v>
      </c>
      <c r="L123" s="3">
        <v>0</v>
      </c>
      <c r="M123" s="3">
        <v>376</v>
      </c>
      <c r="N123" s="3">
        <v>115</v>
      </c>
      <c r="O123" s="3">
        <v>41</v>
      </c>
      <c r="P123" s="3">
        <v>0</v>
      </c>
    </row>
    <row r="124" spans="1:16" ht="12.75">
      <c r="A124" s="3" t="s">
        <v>11</v>
      </c>
      <c r="B124" s="5" t="s">
        <v>119</v>
      </c>
      <c r="C124" s="3">
        <v>2940</v>
      </c>
      <c r="D124" s="3">
        <v>3100</v>
      </c>
      <c r="E124" s="3">
        <v>2039</v>
      </c>
      <c r="F124" s="3">
        <v>1727</v>
      </c>
      <c r="G124" s="3">
        <v>339</v>
      </c>
      <c r="H124" s="3">
        <v>248</v>
      </c>
      <c r="I124" s="3">
        <v>12</v>
      </c>
      <c r="J124" s="3">
        <v>490</v>
      </c>
      <c r="K124" s="3">
        <v>221</v>
      </c>
      <c r="L124" s="3">
        <v>0</v>
      </c>
      <c r="M124" s="3">
        <v>754</v>
      </c>
      <c r="N124" s="3">
        <v>247</v>
      </c>
      <c r="O124" s="3">
        <v>60</v>
      </c>
      <c r="P124" s="3">
        <v>0</v>
      </c>
    </row>
    <row r="125" spans="1:16" ht="12.75">
      <c r="A125" s="3" t="s">
        <v>9</v>
      </c>
      <c r="B125" s="5" t="s">
        <v>120</v>
      </c>
      <c r="C125" s="3">
        <v>1609</v>
      </c>
      <c r="D125" s="3">
        <v>1767</v>
      </c>
      <c r="E125" s="3">
        <v>1163</v>
      </c>
      <c r="F125" s="3">
        <v>1773</v>
      </c>
      <c r="G125" s="3">
        <v>267</v>
      </c>
      <c r="H125" s="3">
        <v>163</v>
      </c>
      <c r="I125" s="3">
        <v>3</v>
      </c>
      <c r="J125" s="3">
        <v>160</v>
      </c>
      <c r="K125" s="3">
        <v>51</v>
      </c>
      <c r="L125" s="3">
        <v>0</v>
      </c>
      <c r="M125" s="3">
        <v>428</v>
      </c>
      <c r="N125" s="3">
        <v>131</v>
      </c>
      <c r="O125" s="3">
        <v>45</v>
      </c>
      <c r="P125" s="3">
        <v>0</v>
      </c>
    </row>
    <row r="126" spans="1:16" ht="12.75">
      <c r="A126" s="3" t="s">
        <v>6</v>
      </c>
      <c r="B126" s="5" t="s">
        <v>121</v>
      </c>
      <c r="C126" s="3">
        <v>1110</v>
      </c>
      <c r="D126" s="3">
        <v>1133</v>
      </c>
      <c r="E126" s="3">
        <v>890</v>
      </c>
      <c r="F126" s="3">
        <v>1646</v>
      </c>
      <c r="G126" s="3">
        <v>180</v>
      </c>
      <c r="H126" s="3">
        <v>127</v>
      </c>
      <c r="I126" s="3">
        <v>0</v>
      </c>
      <c r="J126" s="3">
        <v>630</v>
      </c>
      <c r="K126" s="3">
        <v>0</v>
      </c>
      <c r="L126" s="3">
        <v>0</v>
      </c>
      <c r="M126" s="3">
        <v>189</v>
      </c>
      <c r="N126" s="3">
        <v>42</v>
      </c>
      <c r="O126" s="3">
        <v>12</v>
      </c>
      <c r="P126" s="3">
        <v>0</v>
      </c>
    </row>
    <row r="127" spans="1:16" ht="12.75">
      <c r="A127" s="3" t="s">
        <v>10</v>
      </c>
      <c r="B127" s="5" t="s">
        <v>122</v>
      </c>
      <c r="C127" s="3">
        <v>1004</v>
      </c>
      <c r="D127" s="3">
        <v>1096</v>
      </c>
      <c r="E127" s="3">
        <v>680</v>
      </c>
      <c r="F127" s="3">
        <v>2022</v>
      </c>
      <c r="G127" s="3">
        <v>220</v>
      </c>
      <c r="H127" s="3">
        <v>154</v>
      </c>
      <c r="I127" s="3">
        <v>5</v>
      </c>
      <c r="J127" s="3">
        <v>405</v>
      </c>
      <c r="K127" s="3">
        <v>0</v>
      </c>
      <c r="L127" s="3">
        <v>0</v>
      </c>
      <c r="M127" s="3">
        <v>194</v>
      </c>
      <c r="N127" s="3">
        <v>191</v>
      </c>
      <c r="O127" s="3">
        <v>31</v>
      </c>
      <c r="P127" s="3">
        <v>0</v>
      </c>
    </row>
    <row r="128" spans="1:16" ht="12.75">
      <c r="A128" s="9" t="s">
        <v>135</v>
      </c>
      <c r="B128" s="10"/>
      <c r="C128" s="7">
        <f>SUM(C21:C127)</f>
        <v>182653</v>
      </c>
      <c r="D128" s="7">
        <f>SUM(D21:D127)</f>
        <v>195374</v>
      </c>
      <c r="E128" s="6">
        <f aca="true" t="shared" si="2" ref="E128:P128">SUM(E21:E127)</f>
        <v>130213</v>
      </c>
      <c r="F128" s="6">
        <f t="shared" si="2"/>
        <v>170784</v>
      </c>
      <c r="G128" s="6">
        <f t="shared" si="2"/>
        <v>26925</v>
      </c>
      <c r="H128" s="6">
        <f t="shared" si="2"/>
        <v>17911</v>
      </c>
      <c r="I128" s="6">
        <f t="shared" si="2"/>
        <v>808</v>
      </c>
      <c r="J128" s="6">
        <f t="shared" si="2"/>
        <v>50113</v>
      </c>
      <c r="K128" s="6">
        <f t="shared" si="2"/>
        <v>6508</v>
      </c>
      <c r="L128" s="6">
        <f t="shared" si="2"/>
        <v>8</v>
      </c>
      <c r="M128" s="6">
        <f t="shared" si="2"/>
        <v>44329</v>
      </c>
      <c r="N128" s="6">
        <f t="shared" si="2"/>
        <v>17965</v>
      </c>
      <c r="O128" s="6">
        <f t="shared" si="2"/>
        <v>2864</v>
      </c>
      <c r="P128" s="6">
        <f t="shared" si="2"/>
        <v>3</v>
      </c>
    </row>
    <row r="130" spans="1:6" ht="12.75">
      <c r="A130" s="17" t="s">
        <v>136</v>
      </c>
      <c r="B130" s="18"/>
      <c r="C130" s="18"/>
      <c r="D130" s="18"/>
      <c r="E130" s="18"/>
      <c r="F130" s="18"/>
    </row>
    <row r="131" spans="1:6" ht="12.75">
      <c r="A131" s="17" t="s">
        <v>139</v>
      </c>
      <c r="B131" s="18"/>
      <c r="C131" s="18"/>
      <c r="D131" s="18"/>
      <c r="E131" s="18"/>
      <c r="F131" s="18"/>
    </row>
    <row r="132" ht="12.75">
      <c r="A132" s="18" t="s">
        <v>142</v>
      </c>
    </row>
  </sheetData>
  <mergeCells count="3">
    <mergeCell ref="E3:L3"/>
    <mergeCell ref="D2:P2"/>
    <mergeCell ref="A1:P1"/>
  </mergeCells>
  <printOptions/>
  <pageMargins left="0.75" right="0.75" top="1" bottom="1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Q4" sqref="Q4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00390625" style="0" bestFit="1" customWidth="1"/>
    <col min="4" max="4" width="7.50390625" style="0" bestFit="1" customWidth="1"/>
    <col min="5" max="5" width="7.50390625" style="16" bestFit="1" customWidth="1"/>
    <col min="6" max="6" width="10.375" style="0" customWidth="1"/>
    <col min="7" max="9" width="9.875" style="0" customWidth="1"/>
    <col min="10" max="10" width="10.50390625" style="0" customWidth="1"/>
    <col min="11" max="11" width="10.875" style="0" customWidth="1"/>
    <col min="12" max="12" width="8.125" style="0" bestFit="1" customWidth="1"/>
    <col min="13" max="13" width="8.50390625" style="16" bestFit="1" customWidth="1"/>
    <col min="14" max="14" width="9.125" style="16" customWidth="1"/>
    <col min="15" max="15" width="8.50390625" style="16" bestFit="1" customWidth="1"/>
    <col min="16" max="16" width="9.00390625" style="16" customWidth="1"/>
  </cols>
  <sheetData>
    <row r="1" spans="1:16" ht="24.75" customHeight="1" thickBot="1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6.25">
      <c r="A2" s="22" t="s">
        <v>140</v>
      </c>
      <c r="B2" s="23" t="s">
        <v>141</v>
      </c>
      <c r="C2" s="24" t="s">
        <v>15</v>
      </c>
      <c r="D2" s="40" t="s">
        <v>137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7" s="21" customFormat="1" ht="26.25">
      <c r="A3" s="1"/>
      <c r="B3" s="4"/>
      <c r="C3" s="2"/>
      <c r="D3" s="1" t="s">
        <v>14</v>
      </c>
      <c r="E3" s="33" t="s">
        <v>123</v>
      </c>
      <c r="F3" s="33"/>
      <c r="G3" s="33"/>
      <c r="H3" s="33"/>
      <c r="I3" s="33"/>
      <c r="J3" s="33"/>
      <c r="K3" s="33"/>
      <c r="L3" s="33"/>
      <c r="M3" s="12" t="s">
        <v>124</v>
      </c>
      <c r="N3" s="12" t="s">
        <v>125</v>
      </c>
      <c r="O3" s="12" t="s">
        <v>126</v>
      </c>
      <c r="P3" s="12" t="s">
        <v>127</v>
      </c>
      <c r="Q3" s="32" t="str">
        <f>E3</f>
        <v>vlastnické právo</v>
      </c>
    </row>
    <row r="4" spans="1:16" s="21" customFormat="1" ht="39">
      <c r="A4" s="1"/>
      <c r="B4" s="4"/>
      <c r="C4" s="1"/>
      <c r="D4" s="1"/>
      <c r="E4" s="12" t="s">
        <v>143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2" t="s">
        <v>144</v>
      </c>
      <c r="N4" s="12" t="s">
        <v>144</v>
      </c>
      <c r="O4" s="12" t="s">
        <v>144</v>
      </c>
      <c r="P4" s="12" t="s">
        <v>144</v>
      </c>
    </row>
    <row r="5" spans="1:16" ht="12.75">
      <c r="A5" s="11" t="str">
        <f>'Vklady - 1Q2008 (hodnoty)'!A5</f>
        <v>Hlavní město Praha</v>
      </c>
      <c r="B5" s="30"/>
      <c r="C5" s="8">
        <f aca="true" t="shared" si="0" ref="C5:D18">SUMIF($A$21:$A$127,$A5,C$21:C$127)</f>
        <v>20218</v>
      </c>
      <c r="D5" s="8">
        <f t="shared" si="0"/>
        <v>20779</v>
      </c>
      <c r="E5" s="15">
        <f>'Vklady - 1Q2008 (hodnoty)'!E5/'Vklady - 1Q2008 (hodnoty)'!D5</f>
        <v>0.661340776745753</v>
      </c>
      <c r="F5" s="8">
        <f aca="true" t="shared" si="1" ref="F5:L18">SUMIF($A$21:$A$127,$A5,F$21:F$127)</f>
        <v>3159</v>
      </c>
      <c r="G5" s="8">
        <f t="shared" si="1"/>
        <v>1495</v>
      </c>
      <c r="H5" s="8">
        <f t="shared" si="1"/>
        <v>837</v>
      </c>
      <c r="I5" s="8">
        <f t="shared" si="1"/>
        <v>161</v>
      </c>
      <c r="J5" s="8">
        <f t="shared" si="1"/>
        <v>13254</v>
      </c>
      <c r="K5" s="8">
        <f t="shared" si="1"/>
        <v>3451</v>
      </c>
      <c r="L5" s="8">
        <f t="shared" si="1"/>
        <v>0</v>
      </c>
      <c r="M5" s="15">
        <f>'Vklady - 1Q2008 (hodnoty)'!M5/'Vklady - 1Q2008 (hodnoty)'!D5</f>
        <v>0.2930362385100342</v>
      </c>
      <c r="N5" s="15">
        <f>'Vklady - 1Q2008 (hodnoty)'!N5/'Vklady - 1Q2008 (hodnoty)'!D5</f>
        <v>0.03806727946484431</v>
      </c>
      <c r="O5" s="15">
        <f>'Vklady - 1Q2008 (hodnoty)'!O5/'Vklady - 1Q2008 (hodnoty)'!D5</f>
        <v>0.007459454256701478</v>
      </c>
      <c r="P5" s="15">
        <f>'Vklady - 1Q2008 (hodnoty)'!P5/'Vklady - 1Q2008 (hodnoty)'!D5</f>
        <v>9.625102266711584E-05</v>
      </c>
    </row>
    <row r="6" spans="1:16" ht="12.75">
      <c r="A6" s="11" t="str">
        <f>'Vklady - 1Q2008 (hodnoty)'!A6</f>
        <v>Středočeský kraj</v>
      </c>
      <c r="B6" s="30"/>
      <c r="C6" s="8">
        <f t="shared" si="0"/>
        <v>26174</v>
      </c>
      <c r="D6" s="8">
        <f t="shared" si="0"/>
        <v>27736</v>
      </c>
      <c r="E6" s="15">
        <f>'Vklady - 1Q2008 (hodnoty)'!E6/'Vklady - 1Q2008 (hodnoty)'!D6</f>
        <v>0.6273435246610903</v>
      </c>
      <c r="F6" s="8">
        <f t="shared" si="1"/>
        <v>23750</v>
      </c>
      <c r="G6" s="8">
        <f t="shared" si="1"/>
        <v>3837</v>
      </c>
      <c r="H6" s="8">
        <f t="shared" si="1"/>
        <v>2772</v>
      </c>
      <c r="I6" s="8">
        <f t="shared" si="1"/>
        <v>252</v>
      </c>
      <c r="J6" s="8">
        <f t="shared" si="1"/>
        <v>4534</v>
      </c>
      <c r="K6" s="8">
        <f t="shared" si="1"/>
        <v>833</v>
      </c>
      <c r="L6" s="8">
        <f t="shared" si="1"/>
        <v>0</v>
      </c>
      <c r="M6" s="15">
        <f>'Vklady - 1Q2008 (hodnoty)'!M6/'Vklady - 1Q2008 (hodnoty)'!D6</f>
        <v>0.28151139313527546</v>
      </c>
      <c r="N6" s="15">
        <f>'Vklady - 1Q2008 (hodnoty)'!N6/'Vklady - 1Q2008 (hodnoty)'!D6</f>
        <v>0.08126622440149986</v>
      </c>
      <c r="O6" s="15">
        <f>'Vklady - 1Q2008 (hodnoty)'!O6/'Vklady - 1Q2008 (hodnoty)'!D6</f>
        <v>0.00987885780213441</v>
      </c>
      <c r="P6" s="15">
        <f>'Vklady - 1Q2008 (hodnoty)'!P6/'Vklady - 1Q2008 (hodnoty)'!D6</f>
        <v>0</v>
      </c>
    </row>
    <row r="7" spans="1:16" ht="12.75">
      <c r="A7" s="11" t="str">
        <f>'Vklady - 1Q2008 (hodnoty)'!A7</f>
        <v>Jihočeský kraj</v>
      </c>
      <c r="B7" s="30"/>
      <c r="C7" s="8">
        <f t="shared" si="0"/>
        <v>12938</v>
      </c>
      <c r="D7" s="8">
        <f t="shared" si="0"/>
        <v>14104</v>
      </c>
      <c r="E7" s="15">
        <f>'Vklady - 1Q2008 (hodnoty)'!E7/'Vklady - 1Q2008 (hodnoty)'!D7</f>
        <v>0.6334373227453205</v>
      </c>
      <c r="F7" s="8">
        <f t="shared" si="1"/>
        <v>20204</v>
      </c>
      <c r="G7" s="8">
        <f t="shared" si="1"/>
        <v>2102</v>
      </c>
      <c r="H7" s="8">
        <f t="shared" si="1"/>
        <v>1426</v>
      </c>
      <c r="I7" s="8">
        <f t="shared" si="1"/>
        <v>59</v>
      </c>
      <c r="J7" s="8">
        <f t="shared" si="1"/>
        <v>2563</v>
      </c>
      <c r="K7" s="8">
        <f t="shared" si="1"/>
        <v>224</v>
      </c>
      <c r="L7" s="8">
        <f t="shared" si="1"/>
        <v>3</v>
      </c>
      <c r="M7" s="15">
        <f>'Vklady - 1Q2008 (hodnoty)'!M7/'Vklady - 1Q2008 (hodnoty)'!D7</f>
        <v>0.21008224617129892</v>
      </c>
      <c r="N7" s="15">
        <f>'Vklady - 1Q2008 (hodnoty)'!N7/'Vklady - 1Q2008 (hodnoty)'!D7</f>
        <v>0.12599262620533183</v>
      </c>
      <c r="O7" s="15">
        <f>'Vklady - 1Q2008 (hodnoty)'!O7/'Vklady - 1Q2008 (hodnoty)'!D7</f>
        <v>0.03048780487804878</v>
      </c>
      <c r="P7" s="15">
        <f>'Vklady - 1Q2008 (hodnoty)'!P7/'Vklady - 1Q2008 (hodnoty)'!D7</f>
        <v>0</v>
      </c>
    </row>
    <row r="8" spans="1:16" ht="12.75">
      <c r="A8" s="11" t="str">
        <f>'Vklady - 1Q2008 (hodnoty)'!A8</f>
        <v>Plzeňský kraj</v>
      </c>
      <c r="B8" s="30"/>
      <c r="C8" s="8">
        <f t="shared" si="0"/>
        <v>11175</v>
      </c>
      <c r="D8" s="8">
        <f t="shared" si="0"/>
        <v>11797</v>
      </c>
      <c r="E8" s="15">
        <f>'Vklady - 1Q2008 (hodnoty)'!E8/'Vklady - 1Q2008 (hodnoty)'!D8</f>
        <v>0.6801729253199966</v>
      </c>
      <c r="F8" s="8">
        <f t="shared" si="1"/>
        <v>14320</v>
      </c>
      <c r="G8" s="8">
        <f t="shared" si="1"/>
        <v>1716</v>
      </c>
      <c r="H8" s="8">
        <f t="shared" si="1"/>
        <v>1142</v>
      </c>
      <c r="I8" s="8">
        <f t="shared" si="1"/>
        <v>44</v>
      </c>
      <c r="J8" s="8">
        <f t="shared" si="1"/>
        <v>2321</v>
      </c>
      <c r="K8" s="8">
        <f t="shared" si="1"/>
        <v>189</v>
      </c>
      <c r="L8" s="8">
        <f t="shared" si="1"/>
        <v>0</v>
      </c>
      <c r="M8" s="15">
        <f>'Vklady - 1Q2008 (hodnoty)'!M8/'Vklady - 1Q2008 (hodnoty)'!D8</f>
        <v>0.2045435280155972</v>
      </c>
      <c r="N8" s="15">
        <f>'Vklady - 1Q2008 (hodnoty)'!N8/'Vklady - 1Q2008 (hodnoty)'!D8</f>
        <v>0.09570229719420191</v>
      </c>
      <c r="O8" s="15">
        <f>'Vklady - 1Q2008 (hodnoty)'!O8/'Vklady - 1Q2008 (hodnoty)'!D8</f>
        <v>0.01958124947020429</v>
      </c>
      <c r="P8" s="15">
        <f>'Vklady - 1Q2008 (hodnoty)'!P8/'Vklady - 1Q2008 (hodnoty)'!D8</f>
        <v>0</v>
      </c>
    </row>
    <row r="9" spans="1:16" ht="12.75">
      <c r="A9" s="11" t="str">
        <f>'Vklady - 1Q2008 (hodnoty)'!A9</f>
        <v>Karlovarský kraj</v>
      </c>
      <c r="B9" s="30"/>
      <c r="C9" s="8">
        <f t="shared" si="0"/>
        <v>5605</v>
      </c>
      <c r="D9" s="8">
        <f t="shared" si="0"/>
        <v>5944</v>
      </c>
      <c r="E9" s="15">
        <f>'Vklady - 1Q2008 (hodnoty)'!E9/'Vklady - 1Q2008 (hodnoty)'!D9</f>
        <v>0.6956594885598923</v>
      </c>
      <c r="F9" s="8">
        <f t="shared" si="1"/>
        <v>4268</v>
      </c>
      <c r="G9" s="8">
        <f t="shared" si="1"/>
        <v>876</v>
      </c>
      <c r="H9" s="8">
        <f t="shared" si="1"/>
        <v>558</v>
      </c>
      <c r="I9" s="8">
        <f t="shared" si="1"/>
        <v>28</v>
      </c>
      <c r="J9" s="8">
        <f t="shared" si="1"/>
        <v>1441</v>
      </c>
      <c r="K9" s="8">
        <f t="shared" si="1"/>
        <v>121</v>
      </c>
      <c r="L9" s="8">
        <f t="shared" si="1"/>
        <v>1</v>
      </c>
      <c r="M9" s="15">
        <f>'Vklady - 1Q2008 (hodnoty)'!M9/'Vklady - 1Q2008 (hodnoty)'!D9</f>
        <v>0.2057537012113055</v>
      </c>
      <c r="N9" s="15">
        <f>'Vklady - 1Q2008 (hodnoty)'!N9/'Vklady - 1Q2008 (hodnoty)'!D9</f>
        <v>0.07351951547779273</v>
      </c>
      <c r="O9" s="15">
        <f>'Vklady - 1Q2008 (hodnoty)'!O9/'Vklady - 1Q2008 (hodnoty)'!D9</f>
        <v>0.02506729475100942</v>
      </c>
      <c r="P9" s="15">
        <f>'Vklady - 1Q2008 (hodnoty)'!P9/'Vklady - 1Q2008 (hodnoty)'!D9</f>
        <v>0</v>
      </c>
    </row>
    <row r="10" spans="1:16" ht="12.75">
      <c r="A10" s="11" t="str">
        <f>'Vklady - 1Q2008 (hodnoty)'!A10</f>
        <v>Liberecký kraj</v>
      </c>
      <c r="B10" s="30"/>
      <c r="C10" s="8">
        <f t="shared" si="0"/>
        <v>7759</v>
      </c>
      <c r="D10" s="8">
        <f t="shared" si="0"/>
        <v>8138</v>
      </c>
      <c r="E10" s="15">
        <f>'Vklady - 1Q2008 (hodnoty)'!E10/'Vklady - 1Q2008 (hodnoty)'!D10</f>
        <v>0.7114770213811747</v>
      </c>
      <c r="F10" s="8">
        <f t="shared" si="1"/>
        <v>7862</v>
      </c>
      <c r="G10" s="8">
        <f t="shared" si="1"/>
        <v>1337</v>
      </c>
      <c r="H10" s="8">
        <f t="shared" si="1"/>
        <v>920</v>
      </c>
      <c r="I10" s="8">
        <f t="shared" si="1"/>
        <v>13</v>
      </c>
      <c r="J10" s="8">
        <f t="shared" si="1"/>
        <v>2088</v>
      </c>
      <c r="K10" s="8">
        <f t="shared" si="1"/>
        <v>111</v>
      </c>
      <c r="L10" s="8">
        <f t="shared" si="1"/>
        <v>0</v>
      </c>
      <c r="M10" s="15">
        <f>'Vklady - 1Q2008 (hodnoty)'!M10/'Vklady - 1Q2008 (hodnoty)'!D10</f>
        <v>0.21565495207667731</v>
      </c>
      <c r="N10" s="15">
        <f>'Vklady - 1Q2008 (hodnoty)'!N10/'Vklady - 1Q2008 (hodnoty)'!D10</f>
        <v>0.061931678545097076</v>
      </c>
      <c r="O10" s="15">
        <f>'Vklady - 1Q2008 (hodnoty)'!O10/'Vklady - 1Q2008 (hodnoty)'!D10</f>
        <v>0.010936347997050873</v>
      </c>
      <c r="P10" s="15">
        <f>'Vklady - 1Q2008 (hodnoty)'!P10/'Vklady - 1Q2008 (hodnoty)'!D10</f>
        <v>0</v>
      </c>
    </row>
    <row r="11" spans="1:16" ht="12.75">
      <c r="A11" s="11" t="str">
        <f>'Vklady - 1Q2008 (hodnoty)'!A11</f>
        <v>Ústecký kraj</v>
      </c>
      <c r="B11" s="30"/>
      <c r="C11" s="8">
        <f t="shared" si="0"/>
        <v>12403</v>
      </c>
      <c r="D11" s="8">
        <f t="shared" si="0"/>
        <v>12950</v>
      </c>
      <c r="E11" s="15">
        <f>'Vklady - 1Q2008 (hodnoty)'!E11/'Vklady - 1Q2008 (hodnoty)'!D11</f>
        <v>0.7301930501930501</v>
      </c>
      <c r="F11" s="8">
        <f t="shared" si="1"/>
        <v>11219</v>
      </c>
      <c r="G11" s="8">
        <f t="shared" si="1"/>
        <v>1975</v>
      </c>
      <c r="H11" s="8">
        <f t="shared" si="1"/>
        <v>1271</v>
      </c>
      <c r="I11" s="8">
        <f t="shared" si="1"/>
        <v>9</v>
      </c>
      <c r="J11" s="8">
        <f t="shared" si="1"/>
        <v>4685</v>
      </c>
      <c r="K11" s="8">
        <f t="shared" si="1"/>
        <v>5</v>
      </c>
      <c r="L11" s="8">
        <f t="shared" si="1"/>
        <v>0</v>
      </c>
      <c r="M11" s="15">
        <f>'Vklady - 1Q2008 (hodnoty)'!M11/'Vklady - 1Q2008 (hodnoty)'!D11</f>
        <v>0.1891891891891892</v>
      </c>
      <c r="N11" s="15">
        <f>'Vklady - 1Q2008 (hodnoty)'!N11/'Vklady - 1Q2008 (hodnoty)'!D11</f>
        <v>0.06023166023166023</v>
      </c>
      <c r="O11" s="15">
        <f>'Vklady - 1Q2008 (hodnoty)'!O11/'Vklady - 1Q2008 (hodnoty)'!D11</f>
        <v>0.020386100386100385</v>
      </c>
      <c r="P11" s="15">
        <f>'Vklady - 1Q2008 (hodnoty)'!P11/'Vklady - 1Q2008 (hodnoty)'!D11</f>
        <v>0</v>
      </c>
    </row>
    <row r="12" spans="1:16" ht="12.75">
      <c r="A12" s="11" t="str">
        <f>'Vklady - 1Q2008 (hodnoty)'!A12</f>
        <v>Pardubický kraj</v>
      </c>
      <c r="B12" s="30"/>
      <c r="C12" s="8">
        <f t="shared" si="0"/>
        <v>9347</v>
      </c>
      <c r="D12" s="8">
        <f t="shared" si="0"/>
        <v>9863</v>
      </c>
      <c r="E12" s="15">
        <f>'Vklady - 1Q2008 (hodnoty)'!E12/'Vklady - 1Q2008 (hodnoty)'!D12</f>
        <v>0.6477745107979317</v>
      </c>
      <c r="F12" s="8">
        <f t="shared" si="1"/>
        <v>9532</v>
      </c>
      <c r="G12" s="8">
        <f t="shared" si="1"/>
        <v>1650</v>
      </c>
      <c r="H12" s="8">
        <f t="shared" si="1"/>
        <v>1092</v>
      </c>
      <c r="I12" s="8">
        <f t="shared" si="1"/>
        <v>15</v>
      </c>
      <c r="J12" s="8">
        <f t="shared" si="1"/>
        <v>2039</v>
      </c>
      <c r="K12" s="8">
        <f t="shared" si="1"/>
        <v>162</v>
      </c>
      <c r="L12" s="8">
        <f t="shared" si="1"/>
        <v>2</v>
      </c>
      <c r="M12" s="15">
        <f>'Vklady - 1Q2008 (hodnoty)'!M12/'Vklady - 1Q2008 (hodnoty)'!D12</f>
        <v>0.2326878231775322</v>
      </c>
      <c r="N12" s="15">
        <f>'Vklady - 1Q2008 (hodnoty)'!N12/'Vklady - 1Q2008 (hodnoty)'!D12</f>
        <v>0.10615431410321403</v>
      </c>
      <c r="O12" s="15">
        <f>'Vklady - 1Q2008 (hodnoty)'!O12/'Vklady - 1Q2008 (hodnoty)'!D12</f>
        <v>0.013281962891615127</v>
      </c>
      <c r="P12" s="15">
        <f>'Vklady - 1Q2008 (hodnoty)'!P12/'Vklady - 1Q2008 (hodnoty)'!D12</f>
        <v>0.0001013890297069857</v>
      </c>
    </row>
    <row r="13" spans="1:16" ht="12.75">
      <c r="A13" s="11" t="str">
        <f>'Vklady - 1Q2008 (hodnoty)'!A13</f>
        <v>Královéhradecký kraj</v>
      </c>
      <c r="B13" s="30"/>
      <c r="C13" s="8">
        <f t="shared" si="0"/>
        <v>10040</v>
      </c>
      <c r="D13" s="8">
        <f t="shared" si="0"/>
        <v>10581</v>
      </c>
      <c r="E13" s="15">
        <f>'Vklady - 1Q2008 (hodnoty)'!E13/'Vklady - 1Q2008 (hodnoty)'!D13</f>
        <v>0.6576883092335318</v>
      </c>
      <c r="F13" s="8">
        <f t="shared" si="1"/>
        <v>10375</v>
      </c>
      <c r="G13" s="8">
        <f t="shared" si="1"/>
        <v>1572</v>
      </c>
      <c r="H13" s="8">
        <f t="shared" si="1"/>
        <v>873</v>
      </c>
      <c r="I13" s="8">
        <f t="shared" si="1"/>
        <v>26</v>
      </c>
      <c r="J13" s="8">
        <f t="shared" si="1"/>
        <v>2527</v>
      </c>
      <c r="K13" s="8">
        <f t="shared" si="1"/>
        <v>63</v>
      </c>
      <c r="L13" s="8">
        <f t="shared" si="1"/>
        <v>0</v>
      </c>
      <c r="M13" s="15">
        <f>'Vklady - 1Q2008 (hodnoty)'!M13/'Vklady - 1Q2008 (hodnoty)'!D13</f>
        <v>0.2213401379831774</v>
      </c>
      <c r="N13" s="15">
        <f>'Vklady - 1Q2008 (hodnoty)'!N13/'Vklady - 1Q2008 (hodnoty)'!D13</f>
        <v>0.11227672242699178</v>
      </c>
      <c r="O13" s="15">
        <f>'Vklady - 1Q2008 (hodnoty)'!O13/'Vklady - 1Q2008 (hodnoty)'!D13</f>
        <v>0.008694830356299027</v>
      </c>
      <c r="P13" s="15">
        <f>'Vklady - 1Q2008 (hodnoty)'!P13/'Vklady - 1Q2008 (hodnoty)'!D13</f>
        <v>0</v>
      </c>
    </row>
    <row r="14" spans="1:16" ht="12.75">
      <c r="A14" s="11" t="str">
        <f>'Vklady - 1Q2008 (hodnoty)'!A14</f>
        <v>Jihomoravský kraj</v>
      </c>
      <c r="B14" s="30"/>
      <c r="C14" s="8">
        <f t="shared" si="0"/>
        <v>21157</v>
      </c>
      <c r="D14" s="8">
        <f t="shared" si="0"/>
        <v>22444</v>
      </c>
      <c r="E14" s="15">
        <f>'Vklady - 1Q2008 (hodnoty)'!E14/'Vklady - 1Q2008 (hodnoty)'!D14</f>
        <v>0.6984494742470148</v>
      </c>
      <c r="F14" s="8">
        <f t="shared" si="1"/>
        <v>19462</v>
      </c>
      <c r="G14" s="8">
        <f t="shared" si="1"/>
        <v>3520</v>
      </c>
      <c r="H14" s="8">
        <f t="shared" si="1"/>
        <v>1956</v>
      </c>
      <c r="I14" s="8">
        <f t="shared" si="1"/>
        <v>82</v>
      </c>
      <c r="J14" s="8">
        <f t="shared" si="1"/>
        <v>5331</v>
      </c>
      <c r="K14" s="8">
        <f t="shared" si="1"/>
        <v>600</v>
      </c>
      <c r="L14" s="8">
        <f t="shared" si="1"/>
        <v>0</v>
      </c>
      <c r="M14" s="15">
        <f>'Vklady - 1Q2008 (hodnoty)'!M14/'Vklady - 1Q2008 (hodnoty)'!D14</f>
        <v>0.20789520584566032</v>
      </c>
      <c r="N14" s="15">
        <f>'Vklady - 1Q2008 (hodnoty)'!N14/'Vklady - 1Q2008 (hodnoty)'!D14</f>
        <v>0.0762787381928355</v>
      </c>
      <c r="O14" s="15">
        <f>'Vklady - 1Q2008 (hodnoty)'!O14/'Vklady - 1Q2008 (hodnoty)'!D14</f>
        <v>0.017376581714489397</v>
      </c>
      <c r="P14" s="15">
        <f>'Vklady - 1Q2008 (hodnoty)'!P14/'Vklady - 1Q2008 (hodnoty)'!D14</f>
        <v>0</v>
      </c>
    </row>
    <row r="15" spans="1:16" ht="12.75">
      <c r="A15" s="11" t="str">
        <f>'Vklady - 1Q2008 (hodnoty)'!A15</f>
        <v>Vysočina</v>
      </c>
      <c r="B15" s="30"/>
      <c r="C15" s="8">
        <f t="shared" si="0"/>
        <v>8815</v>
      </c>
      <c r="D15" s="8">
        <f t="shared" si="0"/>
        <v>9559</v>
      </c>
      <c r="E15" s="15">
        <f>'Vklady - 1Q2008 (hodnoty)'!E15/'Vklady - 1Q2008 (hodnoty)'!D15</f>
        <v>0.6540433099696621</v>
      </c>
      <c r="F15" s="8">
        <f t="shared" si="1"/>
        <v>13214</v>
      </c>
      <c r="G15" s="8">
        <f t="shared" si="1"/>
        <v>1568</v>
      </c>
      <c r="H15" s="8">
        <f t="shared" si="1"/>
        <v>1010</v>
      </c>
      <c r="I15" s="8">
        <f t="shared" si="1"/>
        <v>36</v>
      </c>
      <c r="J15" s="8">
        <f t="shared" si="1"/>
        <v>2082</v>
      </c>
      <c r="K15" s="8">
        <f t="shared" si="1"/>
        <v>168</v>
      </c>
      <c r="L15" s="8">
        <f t="shared" si="1"/>
        <v>2</v>
      </c>
      <c r="M15" s="15">
        <f>'Vklady - 1Q2008 (hodnoty)'!M15/'Vklady - 1Q2008 (hodnoty)'!D15</f>
        <v>0.19050109844125954</v>
      </c>
      <c r="N15" s="15">
        <f>'Vklady - 1Q2008 (hodnoty)'!N15/'Vklady - 1Q2008 (hodnoty)'!D15</f>
        <v>0.13244063186525787</v>
      </c>
      <c r="O15" s="15">
        <f>'Vklady - 1Q2008 (hodnoty)'!O15/'Vklady - 1Q2008 (hodnoty)'!D15</f>
        <v>0.023014959723820484</v>
      </c>
      <c r="P15" s="15">
        <f>'Vklady - 1Q2008 (hodnoty)'!P15/'Vklady - 1Q2008 (hodnoty)'!D15</f>
        <v>0</v>
      </c>
    </row>
    <row r="16" spans="1:16" ht="12.75">
      <c r="A16" s="11" t="str">
        <f>'Vklady - 1Q2008 (hodnoty)'!A16</f>
        <v>Zlínský kraj</v>
      </c>
      <c r="B16" s="30"/>
      <c r="C16" s="8">
        <f t="shared" si="0"/>
        <v>10244</v>
      </c>
      <c r="D16" s="8">
        <f t="shared" si="0"/>
        <v>11394</v>
      </c>
      <c r="E16" s="15">
        <f>'Vklady - 1Q2008 (hodnoty)'!E16/'Vklady - 1Q2008 (hodnoty)'!D16</f>
        <v>0.680270317711076</v>
      </c>
      <c r="F16" s="8">
        <f t="shared" si="1"/>
        <v>12093</v>
      </c>
      <c r="G16" s="8">
        <f t="shared" si="1"/>
        <v>1585</v>
      </c>
      <c r="H16" s="8">
        <f t="shared" si="1"/>
        <v>1166</v>
      </c>
      <c r="I16" s="8">
        <f t="shared" si="1"/>
        <v>21</v>
      </c>
      <c r="J16" s="8">
        <f t="shared" si="1"/>
        <v>1353</v>
      </c>
      <c r="K16" s="8">
        <f t="shared" si="1"/>
        <v>280</v>
      </c>
      <c r="L16" s="8">
        <f t="shared" si="1"/>
        <v>0</v>
      </c>
      <c r="M16" s="15">
        <f>'Vklady - 1Q2008 (hodnoty)'!M16/'Vklady - 1Q2008 (hodnoty)'!D16</f>
        <v>0.2024749868351764</v>
      </c>
      <c r="N16" s="15">
        <f>'Vklady - 1Q2008 (hodnoty)'!N16/'Vklady - 1Q2008 (hodnoty)'!D16</f>
        <v>0.1041776373529928</v>
      </c>
      <c r="O16" s="15">
        <f>'Vklady - 1Q2008 (hodnoty)'!O16/'Vklady - 1Q2008 (hodnoty)'!D16</f>
        <v>0.013077058100754784</v>
      </c>
      <c r="P16" s="15">
        <f>'Vklady - 1Q2008 (hodnoty)'!P16/'Vklady - 1Q2008 (hodnoty)'!D16</f>
        <v>0</v>
      </c>
    </row>
    <row r="17" spans="1:16" ht="12.75">
      <c r="A17" s="11" t="str">
        <f>'Vklady - 1Q2008 (hodnoty)'!A17</f>
        <v>Moravskoslezský kraj</v>
      </c>
      <c r="B17" s="30"/>
      <c r="C17" s="8">
        <f t="shared" si="0"/>
        <v>15511</v>
      </c>
      <c r="D17" s="8">
        <f t="shared" si="0"/>
        <v>18007</v>
      </c>
      <c r="E17" s="15">
        <f>'Vklady - 1Q2008 (hodnoty)'!E17/'Vklady - 1Q2008 (hodnoty)'!D17</f>
        <v>0.6481923696340313</v>
      </c>
      <c r="F17" s="8">
        <f t="shared" si="1"/>
        <v>11134</v>
      </c>
      <c r="G17" s="8">
        <f t="shared" si="1"/>
        <v>2046</v>
      </c>
      <c r="H17" s="8">
        <f t="shared" si="1"/>
        <v>1764</v>
      </c>
      <c r="I17" s="8">
        <f t="shared" si="1"/>
        <v>27</v>
      </c>
      <c r="J17" s="8">
        <f t="shared" si="1"/>
        <v>3756</v>
      </c>
      <c r="K17" s="8">
        <f t="shared" si="1"/>
        <v>41</v>
      </c>
      <c r="L17" s="8">
        <f t="shared" si="1"/>
        <v>0</v>
      </c>
      <c r="M17" s="15">
        <f>'Vklady - 1Q2008 (hodnoty)'!M17/'Vklady - 1Q2008 (hodnoty)'!D17</f>
        <v>0.19786749597378797</v>
      </c>
      <c r="N17" s="15">
        <f>'Vklady - 1Q2008 (hodnoty)'!N17/'Vklady - 1Q2008 (hodnoty)'!D17</f>
        <v>0.14366635197423225</v>
      </c>
      <c r="O17" s="15">
        <f>'Vklady - 1Q2008 (hodnoty)'!O17/'Vklady - 1Q2008 (hodnoty)'!D17</f>
        <v>0.010273782417948575</v>
      </c>
      <c r="P17" s="15">
        <f>'Vklady - 1Q2008 (hodnoty)'!P17/'Vklady - 1Q2008 (hodnoty)'!D17</f>
        <v>0</v>
      </c>
    </row>
    <row r="18" spans="1:16" ht="12.75">
      <c r="A18" s="11" t="str">
        <f>'Vklady - 1Q2008 (hodnoty)'!A18</f>
        <v>Olomoucký kraj</v>
      </c>
      <c r="B18" s="30"/>
      <c r="C18" s="8">
        <f t="shared" si="0"/>
        <v>11267</v>
      </c>
      <c r="D18" s="8">
        <f t="shared" si="0"/>
        <v>12078</v>
      </c>
      <c r="E18" s="15">
        <f>'Vklady - 1Q2008 (hodnoty)'!E18/'Vklady - 1Q2008 (hodnoty)'!D18</f>
        <v>0.6650935585361815</v>
      </c>
      <c r="F18" s="8">
        <f t="shared" si="1"/>
        <v>10192</v>
      </c>
      <c r="G18" s="8">
        <f t="shared" si="1"/>
        <v>1646</v>
      </c>
      <c r="H18" s="8">
        <f t="shared" si="1"/>
        <v>1124</v>
      </c>
      <c r="I18" s="8">
        <f t="shared" si="1"/>
        <v>35</v>
      </c>
      <c r="J18" s="8">
        <f t="shared" si="1"/>
        <v>2139</v>
      </c>
      <c r="K18" s="8">
        <f t="shared" si="1"/>
        <v>260</v>
      </c>
      <c r="L18" s="8">
        <f t="shared" si="1"/>
        <v>0</v>
      </c>
      <c r="M18" s="15">
        <f>'Vklady - 1Q2008 (hodnoty)'!M18/'Vklady - 1Q2008 (hodnoty)'!D18</f>
        <v>0.21808246398410333</v>
      </c>
      <c r="N18" s="15">
        <f>'Vklady - 1Q2008 (hodnoty)'!N18/'Vklady - 1Q2008 (hodnoty)'!D18</f>
        <v>0.1081304851796655</v>
      </c>
      <c r="O18" s="15">
        <f>'Vklady - 1Q2008 (hodnoty)'!O18/'Vklady - 1Q2008 (hodnoty)'!D18</f>
        <v>0.008693492300049677</v>
      </c>
      <c r="P18" s="15">
        <f>'Vklady - 1Q2008 (hodnoty)'!P18/'Vklady - 1Q2008 (hodnoty)'!D18</f>
        <v>0</v>
      </c>
    </row>
    <row r="19" spans="1:16" ht="12.75">
      <c r="A19" s="9" t="str">
        <f>'Vklady - 1Q2008 (hodnoty)'!A19</f>
        <v>Česká republika</v>
      </c>
      <c r="B19" s="31"/>
      <c r="C19" s="7">
        <f>SUM(C5:C18)</f>
        <v>182653</v>
      </c>
      <c r="D19" s="6">
        <f aca="true" t="shared" si="2" ref="D19:L19">SUM(D5:D18)</f>
        <v>195374</v>
      </c>
      <c r="E19" s="14">
        <f>'Vklady - 1Q2008 (hodnoty)'!E19/'Vklady - 1Q2008 (hodnoty)'!D19</f>
        <v>0.6664806985576381</v>
      </c>
      <c r="F19" s="6">
        <f t="shared" si="2"/>
        <v>170784</v>
      </c>
      <c r="G19" s="6">
        <f t="shared" si="2"/>
        <v>26925</v>
      </c>
      <c r="H19" s="6">
        <f t="shared" si="2"/>
        <v>17911</v>
      </c>
      <c r="I19" s="6">
        <f t="shared" si="2"/>
        <v>808</v>
      </c>
      <c r="J19" s="6">
        <f t="shared" si="2"/>
        <v>50113</v>
      </c>
      <c r="K19" s="6">
        <f t="shared" si="2"/>
        <v>6508</v>
      </c>
      <c r="L19" s="6">
        <f t="shared" si="2"/>
        <v>8</v>
      </c>
      <c r="M19" s="14">
        <f>'Vklady - 1Q2008 (hodnoty)'!M19/'Vklady - 1Q2008 (hodnoty)'!D19</f>
        <v>0.22689303592084925</v>
      </c>
      <c r="N19" s="14">
        <f>'Vklady - 1Q2008 (hodnoty)'!N19/'Vklady - 1Q2008 (hodnoty)'!D19</f>
        <v>0.0919518462026677</v>
      </c>
      <c r="O19" s="14">
        <f>'Vklady - 1Q2008 (hodnoty)'!O19/'Vklady - 1Q2008 (hodnoty)'!D19</f>
        <v>0.014659064153879226</v>
      </c>
      <c r="P19" s="14">
        <f>'Vklady - 1Q2008 (hodnoty)'!P19/'Vklady - 1Q2008 (hodnoty)'!D19</f>
        <v>1.5355164965655615E-05</v>
      </c>
    </row>
    <row r="20" spans="1:16" s="21" customFormat="1" ht="12.75">
      <c r="A20" s="27"/>
      <c r="B20" s="28"/>
      <c r="C20" s="27"/>
      <c r="D20" s="27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- 1Q2008 (hodnoty)'!A21</f>
        <v>Středočeský kraj</v>
      </c>
      <c r="B21" s="5" t="str">
        <f>'Vklady - 1Q2008 (hodnoty)'!B21</f>
        <v>Benešov</v>
      </c>
      <c r="C21" s="3">
        <f>'Vklady - 1Q2008 (hodnoty)'!C21</f>
        <v>1842</v>
      </c>
      <c r="D21" s="3">
        <f>'Vklady - 1Q2008 (hodnoty)'!D21</f>
        <v>1942</v>
      </c>
      <c r="E21" s="13">
        <f>'Vklady - 1Q2008 (hodnoty)'!E21/'Vklady - 1Q2008 (hodnoty)'!D21</f>
        <v>0.690010298661174</v>
      </c>
      <c r="F21" s="3">
        <f>'Vklady - 1Q2008 (hodnoty)'!F21</f>
        <v>2834</v>
      </c>
      <c r="G21" s="3">
        <f>'Vklady - 1Q2008 (hodnoty)'!G21</f>
        <v>357</v>
      </c>
      <c r="H21" s="3">
        <f>'Vklady - 1Q2008 (hodnoty)'!H21</f>
        <v>215</v>
      </c>
      <c r="I21" s="3">
        <f>'Vklady - 1Q2008 (hodnoty)'!I21</f>
        <v>6</v>
      </c>
      <c r="J21" s="3">
        <f>'Vklady - 1Q2008 (hodnoty)'!J21</f>
        <v>117</v>
      </c>
      <c r="K21" s="3">
        <f>'Vklady - 1Q2008 (hodnoty)'!K21</f>
        <v>2</v>
      </c>
      <c r="L21" s="3">
        <f>'Vklady - 1Q2008 (hodnoty)'!L21</f>
        <v>0</v>
      </c>
      <c r="M21" s="13">
        <f>'Vklady - 1Q2008 (hodnoty)'!M21/'Vklady - 1Q2008 (hodnoty)'!D21</f>
        <v>0.19670442842430483</v>
      </c>
      <c r="N21" s="13">
        <f>'Vklady - 1Q2008 (hodnoty)'!N21/'Vklady - 1Q2008 (hodnoty)'!D21</f>
        <v>0.10247167868177137</v>
      </c>
      <c r="O21" s="13">
        <f>'Vklady - 1Q2008 (hodnoty)'!O21/'Vklady - 1Q2008 (hodnoty)'!D21</f>
        <v>0.010813594232749742</v>
      </c>
      <c r="P21" s="13">
        <f>'Vklady - 1Q2008 (hodnoty)'!P21/'Vklady - 1Q2008 (hodnoty)'!D21</f>
        <v>0</v>
      </c>
    </row>
    <row r="22" spans="1:16" ht="12.75">
      <c r="A22" s="3" t="str">
        <f>'Vklady - 1Q2008 (hodnoty)'!A22</f>
        <v>Středočeský kraj</v>
      </c>
      <c r="B22" s="5" t="str">
        <f>'Vklady - 1Q2008 (hodnoty)'!B22</f>
        <v>Beroun</v>
      </c>
      <c r="C22" s="3">
        <f>'Vklady - 1Q2008 (hodnoty)'!C22</f>
        <v>1528</v>
      </c>
      <c r="D22" s="3">
        <f>'Vklady - 1Q2008 (hodnoty)'!D22</f>
        <v>1627</v>
      </c>
      <c r="E22" s="13">
        <f>'Vklady - 1Q2008 (hodnoty)'!E22/'Vklady - 1Q2008 (hodnoty)'!D22</f>
        <v>0.6238475722188076</v>
      </c>
      <c r="F22" s="3">
        <f>'Vklady - 1Q2008 (hodnoty)'!F22</f>
        <v>1211</v>
      </c>
      <c r="G22" s="3">
        <f>'Vklady - 1Q2008 (hodnoty)'!G22</f>
        <v>274</v>
      </c>
      <c r="H22" s="3">
        <f>'Vklady - 1Q2008 (hodnoty)'!H22</f>
        <v>202</v>
      </c>
      <c r="I22" s="3">
        <f>'Vklady - 1Q2008 (hodnoty)'!I22</f>
        <v>17</v>
      </c>
      <c r="J22" s="3">
        <f>'Vklady - 1Q2008 (hodnoty)'!J22</f>
        <v>159</v>
      </c>
      <c r="K22" s="3">
        <f>'Vklady - 1Q2008 (hodnoty)'!K22</f>
        <v>118</v>
      </c>
      <c r="L22" s="3">
        <f>'Vklady - 1Q2008 (hodnoty)'!L22</f>
        <v>0</v>
      </c>
      <c r="M22" s="13">
        <f>'Vklady - 1Q2008 (hodnoty)'!M22/'Vklady - 1Q2008 (hodnoty)'!D22</f>
        <v>0.272280270436386</v>
      </c>
      <c r="N22" s="13">
        <f>'Vklady - 1Q2008 (hodnoty)'!N22/'Vklady - 1Q2008 (hodnoty)'!D22</f>
        <v>0.09956976029502151</v>
      </c>
      <c r="O22" s="13">
        <f>'Vklady - 1Q2008 (hodnoty)'!O22/'Vklady - 1Q2008 (hodnoty)'!D22</f>
        <v>0.0043023970497848806</v>
      </c>
      <c r="P22" s="13">
        <f>'Vklady - 1Q2008 (hodnoty)'!P22/'Vklady - 1Q2008 (hodnoty)'!D22</f>
        <v>0</v>
      </c>
    </row>
    <row r="23" spans="1:16" ht="12.75">
      <c r="A23" s="3" t="str">
        <f>'Vklady - 1Q2008 (hodnoty)'!A23</f>
        <v>Jihomoravský kraj</v>
      </c>
      <c r="B23" s="5" t="str">
        <f>'Vklady - 1Q2008 (hodnoty)'!B23</f>
        <v>Blansko</v>
      </c>
      <c r="C23" s="3">
        <f>'Vklady - 1Q2008 (hodnoty)'!C23</f>
        <v>894</v>
      </c>
      <c r="D23" s="3">
        <f>'Vklady - 1Q2008 (hodnoty)'!D23</f>
        <v>1005</v>
      </c>
      <c r="E23" s="13">
        <f>'Vklady - 1Q2008 (hodnoty)'!E23/'Vklady - 1Q2008 (hodnoty)'!D23</f>
        <v>0.663681592039801</v>
      </c>
      <c r="F23" s="3">
        <f>'Vklady - 1Q2008 (hodnoty)'!F23</f>
        <v>882</v>
      </c>
      <c r="G23" s="3">
        <f>'Vklady - 1Q2008 (hodnoty)'!G23</f>
        <v>165</v>
      </c>
      <c r="H23" s="3">
        <f>'Vklady - 1Q2008 (hodnoty)'!H23</f>
        <v>128</v>
      </c>
      <c r="I23" s="3">
        <f>'Vklady - 1Q2008 (hodnoty)'!I23</f>
        <v>5</v>
      </c>
      <c r="J23" s="3">
        <f>'Vklady - 1Q2008 (hodnoty)'!J23</f>
        <v>125</v>
      </c>
      <c r="K23" s="3">
        <f>'Vklady - 1Q2008 (hodnoty)'!K23</f>
        <v>2</v>
      </c>
      <c r="L23" s="3">
        <f>'Vklady - 1Q2008 (hodnoty)'!L23</f>
        <v>0</v>
      </c>
      <c r="M23" s="13">
        <f>'Vklady - 1Q2008 (hodnoty)'!M23/'Vklady - 1Q2008 (hodnoty)'!D23</f>
        <v>0.22487562189054727</v>
      </c>
      <c r="N23" s="13">
        <f>'Vklady - 1Q2008 (hodnoty)'!N23/'Vklady - 1Q2008 (hodnoty)'!D23</f>
        <v>0.10149253731343283</v>
      </c>
      <c r="O23" s="13">
        <f>'Vklady - 1Q2008 (hodnoty)'!O23/'Vklady - 1Q2008 (hodnoty)'!D23</f>
        <v>0.009950248756218905</v>
      </c>
      <c r="P23" s="13">
        <f>'Vklady - 1Q2008 (hodnoty)'!P23/'Vklady - 1Q2008 (hodnoty)'!D23</f>
        <v>0</v>
      </c>
    </row>
    <row r="24" spans="1:16" ht="12.75">
      <c r="A24" s="3" t="str">
        <f>'Vklady - 1Q2008 (hodnoty)'!A24</f>
        <v>Jihomoravský kraj</v>
      </c>
      <c r="B24" s="5" t="str">
        <f>'Vklady - 1Q2008 (hodnoty)'!B24</f>
        <v>Boskovice</v>
      </c>
      <c r="C24" s="3">
        <f>'Vklady - 1Q2008 (hodnoty)'!C24</f>
        <v>855</v>
      </c>
      <c r="D24" s="3">
        <f>'Vklady - 1Q2008 (hodnoty)'!D24</f>
        <v>919</v>
      </c>
      <c r="E24" s="13">
        <f>'Vklady - 1Q2008 (hodnoty)'!E24/'Vklady - 1Q2008 (hodnoty)'!D24</f>
        <v>0.6953210010881393</v>
      </c>
      <c r="F24" s="3">
        <f>'Vklady - 1Q2008 (hodnoty)'!F24</f>
        <v>957</v>
      </c>
      <c r="G24" s="3">
        <f>'Vklady - 1Q2008 (hodnoty)'!G24</f>
        <v>229</v>
      </c>
      <c r="H24" s="3">
        <f>'Vklady - 1Q2008 (hodnoty)'!H24</f>
        <v>141</v>
      </c>
      <c r="I24" s="3">
        <f>'Vklady - 1Q2008 (hodnoty)'!I24</f>
        <v>1</v>
      </c>
      <c r="J24" s="3">
        <f>'Vklady - 1Q2008 (hodnoty)'!J24</f>
        <v>126</v>
      </c>
      <c r="K24" s="3">
        <f>'Vklady - 1Q2008 (hodnoty)'!K24</f>
        <v>0</v>
      </c>
      <c r="L24" s="3">
        <f>'Vklady - 1Q2008 (hodnoty)'!L24</f>
        <v>0</v>
      </c>
      <c r="M24" s="13">
        <f>'Vklady - 1Q2008 (hodnoty)'!M24/'Vklady - 1Q2008 (hodnoty)'!D24</f>
        <v>0.1795429815016322</v>
      </c>
      <c r="N24" s="13">
        <f>'Vklady - 1Q2008 (hodnoty)'!N24/'Vklady - 1Q2008 (hodnoty)'!D24</f>
        <v>0.11425462459194777</v>
      </c>
      <c r="O24" s="13">
        <f>'Vklady - 1Q2008 (hodnoty)'!O24/'Vklady - 1Q2008 (hodnoty)'!D24</f>
        <v>0.01088139281828074</v>
      </c>
      <c r="P24" s="13">
        <f>'Vklady - 1Q2008 (hodnoty)'!P24/'Vklady - 1Q2008 (hodnoty)'!D24</f>
        <v>0</v>
      </c>
    </row>
    <row r="25" spans="1:16" ht="12.75">
      <c r="A25" s="3" t="str">
        <f>'Vklady - 1Q2008 (hodnoty)'!A25</f>
        <v>Jihomoravský kraj</v>
      </c>
      <c r="B25" s="5" t="str">
        <f>'Vklady - 1Q2008 (hodnoty)'!B25</f>
        <v>Brno-město</v>
      </c>
      <c r="C25" s="3">
        <f>'Vklady - 1Q2008 (hodnoty)'!C25</f>
        <v>5789</v>
      </c>
      <c r="D25" s="3">
        <f>'Vklady - 1Q2008 (hodnoty)'!D25</f>
        <v>6055</v>
      </c>
      <c r="E25" s="13">
        <f>'Vklady - 1Q2008 (hodnoty)'!E25/'Vklady - 1Q2008 (hodnoty)'!D25</f>
        <v>0.7253509496284063</v>
      </c>
      <c r="F25" s="3">
        <f>'Vklady - 1Q2008 (hodnoty)'!F25</f>
        <v>1237</v>
      </c>
      <c r="G25" s="3">
        <f>'Vklady - 1Q2008 (hodnoty)'!G25</f>
        <v>402</v>
      </c>
      <c r="H25" s="3">
        <f>'Vklady - 1Q2008 (hodnoty)'!H25</f>
        <v>248</v>
      </c>
      <c r="I25" s="3">
        <f>'Vklady - 1Q2008 (hodnoty)'!I25</f>
        <v>7</v>
      </c>
      <c r="J25" s="3">
        <f>'Vklady - 1Q2008 (hodnoty)'!J25</f>
        <v>2977</v>
      </c>
      <c r="K25" s="3">
        <f>'Vklady - 1Q2008 (hodnoty)'!K25</f>
        <v>405</v>
      </c>
      <c r="L25" s="3">
        <f>'Vklady - 1Q2008 (hodnoty)'!L25</f>
        <v>0</v>
      </c>
      <c r="M25" s="13">
        <f>'Vklady - 1Q2008 (hodnoty)'!M25/'Vklady - 1Q2008 (hodnoty)'!D25</f>
        <v>0.21535920726672172</v>
      </c>
      <c r="N25" s="13">
        <f>'Vklady - 1Q2008 (hodnoty)'!N25/'Vklady - 1Q2008 (hodnoty)'!D25</f>
        <v>0.04591246903385632</v>
      </c>
      <c r="O25" s="13">
        <f>'Vklady - 1Q2008 (hodnoty)'!O25/'Vklady - 1Q2008 (hodnoty)'!D25</f>
        <v>0.013377374071015689</v>
      </c>
      <c r="P25" s="13">
        <f>'Vklady - 1Q2008 (hodnoty)'!P25/'Vklady - 1Q2008 (hodnoty)'!D25</f>
        <v>0</v>
      </c>
    </row>
    <row r="26" spans="1:16" ht="12.75">
      <c r="A26" s="3" t="str">
        <f>'Vklady - 1Q2008 (hodnoty)'!A26</f>
        <v>Jihomoravský kraj</v>
      </c>
      <c r="B26" s="5" t="str">
        <f>'Vklady - 1Q2008 (hodnoty)'!B26</f>
        <v>Brno-venkov</v>
      </c>
      <c r="C26" s="3">
        <f>'Vklady - 1Q2008 (hodnoty)'!C26</f>
        <v>4567</v>
      </c>
      <c r="D26" s="3">
        <f>'Vklady - 1Q2008 (hodnoty)'!D26</f>
        <v>4823</v>
      </c>
      <c r="E26" s="13">
        <f>'Vklady - 1Q2008 (hodnoty)'!E26/'Vklady - 1Q2008 (hodnoty)'!D26</f>
        <v>0.6433754924320962</v>
      </c>
      <c r="F26" s="3">
        <f>'Vklady - 1Q2008 (hodnoty)'!F26</f>
        <v>4679</v>
      </c>
      <c r="G26" s="3">
        <f>'Vklady - 1Q2008 (hodnoty)'!G26</f>
        <v>642</v>
      </c>
      <c r="H26" s="3">
        <f>'Vklady - 1Q2008 (hodnoty)'!H26</f>
        <v>373</v>
      </c>
      <c r="I26" s="3">
        <f>'Vklady - 1Q2008 (hodnoty)'!I26</f>
        <v>48</v>
      </c>
      <c r="J26" s="3">
        <f>'Vklady - 1Q2008 (hodnoty)'!J26</f>
        <v>919</v>
      </c>
      <c r="K26" s="3">
        <f>'Vklady - 1Q2008 (hodnoty)'!K26</f>
        <v>101</v>
      </c>
      <c r="L26" s="3">
        <f>'Vklady - 1Q2008 (hodnoty)'!L26</f>
        <v>0</v>
      </c>
      <c r="M26" s="13">
        <f>'Vklady - 1Q2008 (hodnoty)'!M26/'Vklady - 1Q2008 (hodnoty)'!D26</f>
        <v>0.22226829773999585</v>
      </c>
      <c r="N26" s="13">
        <f>'Vklady - 1Q2008 (hodnoty)'!N26/'Vklady - 1Q2008 (hodnoty)'!D26</f>
        <v>0.11300020733982998</v>
      </c>
      <c r="O26" s="13">
        <f>'Vklady - 1Q2008 (hodnoty)'!O26/'Vklady - 1Q2008 (hodnoty)'!D26</f>
        <v>0.02135600248807796</v>
      </c>
      <c r="P26" s="13">
        <f>'Vklady - 1Q2008 (hodnoty)'!P26/'Vklady - 1Q2008 (hodnoty)'!D26</f>
        <v>0</v>
      </c>
    </row>
    <row r="27" spans="1:16" ht="12.75">
      <c r="A27" s="3" t="str">
        <f>'Vklady - 1Q2008 (hodnoty)'!A27</f>
        <v>Moravskoslezský kraj</v>
      </c>
      <c r="B27" s="5" t="str">
        <f>'Vklady - 1Q2008 (hodnoty)'!B27</f>
        <v>Bruntál</v>
      </c>
      <c r="C27" s="3">
        <f>'Vklady - 1Q2008 (hodnoty)'!C27</f>
        <v>911</v>
      </c>
      <c r="D27" s="3">
        <f>'Vklady - 1Q2008 (hodnoty)'!D27</f>
        <v>964</v>
      </c>
      <c r="E27" s="13">
        <f>'Vklady - 1Q2008 (hodnoty)'!E27/'Vklady - 1Q2008 (hodnoty)'!D27</f>
        <v>0.6950207468879668</v>
      </c>
      <c r="F27" s="3">
        <f>'Vklady - 1Q2008 (hodnoty)'!F27</f>
        <v>1033</v>
      </c>
      <c r="G27" s="3">
        <f>'Vklady - 1Q2008 (hodnoty)'!G27</f>
        <v>154</v>
      </c>
      <c r="H27" s="3">
        <f>'Vklady - 1Q2008 (hodnoty)'!H27</f>
        <v>140</v>
      </c>
      <c r="I27" s="3">
        <f>'Vklady - 1Q2008 (hodnoty)'!I27</f>
        <v>2</v>
      </c>
      <c r="J27" s="3">
        <f>'Vklady - 1Q2008 (hodnoty)'!J27</f>
        <v>151</v>
      </c>
      <c r="K27" s="3">
        <f>'Vklady - 1Q2008 (hodnoty)'!K27</f>
        <v>0</v>
      </c>
      <c r="L27" s="3">
        <f>'Vklady - 1Q2008 (hodnoty)'!L27</f>
        <v>0</v>
      </c>
      <c r="M27" s="13">
        <f>'Vklady - 1Q2008 (hodnoty)'!M27/'Vklady - 1Q2008 (hodnoty)'!D27</f>
        <v>0.1908713692946058</v>
      </c>
      <c r="N27" s="13">
        <f>'Vklady - 1Q2008 (hodnoty)'!N27/'Vklady - 1Q2008 (hodnoty)'!D27</f>
        <v>0.08609958506224066</v>
      </c>
      <c r="O27" s="13">
        <f>'Vklady - 1Q2008 (hodnoty)'!O27/'Vklady - 1Q2008 (hodnoty)'!D27</f>
        <v>0.028008298755186723</v>
      </c>
      <c r="P27" s="13">
        <f>'Vklady - 1Q2008 (hodnoty)'!P27/'Vklady - 1Q2008 (hodnoty)'!D27</f>
        <v>0</v>
      </c>
    </row>
    <row r="28" spans="1:16" ht="12.75">
      <c r="A28" s="3" t="str">
        <f>'Vklady - 1Q2008 (hodnoty)'!A28</f>
        <v>Jihomoravský kraj</v>
      </c>
      <c r="B28" s="5" t="str">
        <f>'Vklady - 1Q2008 (hodnoty)'!B28</f>
        <v>Břeclav</v>
      </c>
      <c r="C28" s="3">
        <f>'Vklady - 1Q2008 (hodnoty)'!C28</f>
        <v>1310</v>
      </c>
      <c r="D28" s="3">
        <f>'Vklady - 1Q2008 (hodnoty)'!D28</f>
        <v>1357</v>
      </c>
      <c r="E28" s="13">
        <f>'Vklady - 1Q2008 (hodnoty)'!E28/'Vklady - 1Q2008 (hodnoty)'!D28</f>
        <v>0.7288135593220338</v>
      </c>
      <c r="F28" s="3">
        <f>'Vklady - 1Q2008 (hodnoty)'!F28</f>
        <v>1258</v>
      </c>
      <c r="G28" s="3">
        <f>'Vklady - 1Q2008 (hodnoty)'!G28</f>
        <v>233</v>
      </c>
      <c r="H28" s="3">
        <f>'Vklady - 1Q2008 (hodnoty)'!H28</f>
        <v>163</v>
      </c>
      <c r="I28" s="3">
        <f>'Vklady - 1Q2008 (hodnoty)'!I28</f>
        <v>3</v>
      </c>
      <c r="J28" s="3">
        <f>'Vklady - 1Q2008 (hodnoty)'!J28</f>
        <v>114</v>
      </c>
      <c r="K28" s="3">
        <f>'Vklady - 1Q2008 (hodnoty)'!K28</f>
        <v>0</v>
      </c>
      <c r="L28" s="3">
        <f>'Vklady - 1Q2008 (hodnoty)'!L28</f>
        <v>0</v>
      </c>
      <c r="M28" s="13">
        <f>'Vklady - 1Q2008 (hodnoty)'!M28/'Vklady - 1Q2008 (hodnoty)'!D28</f>
        <v>0.21149594694178334</v>
      </c>
      <c r="N28" s="13">
        <f>'Vklady - 1Q2008 (hodnoty)'!N28/'Vklady - 1Q2008 (hodnoty)'!D28</f>
        <v>0.04863669859985262</v>
      </c>
      <c r="O28" s="13">
        <f>'Vklady - 1Q2008 (hodnoty)'!O28/'Vklady - 1Q2008 (hodnoty)'!D28</f>
        <v>0.01105379513633014</v>
      </c>
      <c r="P28" s="13">
        <f>'Vklady - 1Q2008 (hodnoty)'!P28/'Vklady - 1Q2008 (hodnoty)'!D28</f>
        <v>0</v>
      </c>
    </row>
    <row r="29" spans="1:16" ht="12.75">
      <c r="A29" s="3" t="str">
        <f>'Vklady - 1Q2008 (hodnoty)'!A29</f>
        <v>Vysočina</v>
      </c>
      <c r="B29" s="5" t="str">
        <f>'Vklady - 1Q2008 (hodnoty)'!B29</f>
        <v>Bystřice nad Pernštejnem</v>
      </c>
      <c r="C29" s="3">
        <f>'Vklady - 1Q2008 (hodnoty)'!C29</f>
        <v>355</v>
      </c>
      <c r="D29" s="3">
        <f>'Vklady - 1Q2008 (hodnoty)'!D29</f>
        <v>380</v>
      </c>
      <c r="E29" s="13">
        <f>'Vklady - 1Q2008 (hodnoty)'!E29/'Vklady - 1Q2008 (hodnoty)'!D29</f>
        <v>0.7736842105263158</v>
      </c>
      <c r="F29" s="3">
        <f>'Vklady - 1Q2008 (hodnoty)'!F29</f>
        <v>905</v>
      </c>
      <c r="G29" s="3">
        <f>'Vklady - 1Q2008 (hodnoty)'!G29</f>
        <v>71</v>
      </c>
      <c r="H29" s="3">
        <f>'Vklady - 1Q2008 (hodnoty)'!H29</f>
        <v>40</v>
      </c>
      <c r="I29" s="3">
        <f>'Vklady - 1Q2008 (hodnoty)'!I29</f>
        <v>0</v>
      </c>
      <c r="J29" s="3">
        <f>'Vklady - 1Q2008 (hodnoty)'!J29</f>
        <v>2</v>
      </c>
      <c r="K29" s="3">
        <f>'Vklady - 1Q2008 (hodnoty)'!K29</f>
        <v>0</v>
      </c>
      <c r="L29" s="3">
        <f>'Vklady - 1Q2008 (hodnoty)'!L29</f>
        <v>0</v>
      </c>
      <c r="M29" s="13">
        <f>'Vklady - 1Q2008 (hodnoty)'!M29/'Vklady - 1Q2008 (hodnoty)'!D29</f>
        <v>0.0868421052631579</v>
      </c>
      <c r="N29" s="13">
        <f>'Vklady - 1Q2008 (hodnoty)'!N29/'Vklady - 1Q2008 (hodnoty)'!D29</f>
        <v>0.13157894736842105</v>
      </c>
      <c r="O29" s="13">
        <f>'Vklady - 1Q2008 (hodnoty)'!O29/'Vklady - 1Q2008 (hodnoty)'!D29</f>
        <v>0.007894736842105263</v>
      </c>
      <c r="P29" s="13">
        <f>'Vklady - 1Q2008 (hodnoty)'!P29/'Vklady - 1Q2008 (hodnoty)'!D29</f>
        <v>0</v>
      </c>
    </row>
    <row r="30" spans="1:16" ht="12.75">
      <c r="A30" s="3" t="str">
        <f>'Vklady - 1Q2008 (hodnoty)'!A30</f>
        <v>Liberecký kraj</v>
      </c>
      <c r="B30" s="5" t="str">
        <f>'Vklady - 1Q2008 (hodnoty)'!B30</f>
        <v>Česká Lípa</v>
      </c>
      <c r="C30" s="3">
        <f>'Vklady - 1Q2008 (hodnoty)'!C30</f>
        <v>1972</v>
      </c>
      <c r="D30" s="3">
        <f>'Vklady - 1Q2008 (hodnoty)'!D30</f>
        <v>2056</v>
      </c>
      <c r="E30" s="13">
        <f>'Vklady - 1Q2008 (hodnoty)'!E30/'Vklady - 1Q2008 (hodnoty)'!D30</f>
        <v>0.7392996108949417</v>
      </c>
      <c r="F30" s="3">
        <f>'Vklady - 1Q2008 (hodnoty)'!F30</f>
        <v>2407</v>
      </c>
      <c r="G30" s="3">
        <f>'Vklady - 1Q2008 (hodnoty)'!G30</f>
        <v>311</v>
      </c>
      <c r="H30" s="3">
        <f>'Vklady - 1Q2008 (hodnoty)'!H30</f>
        <v>216</v>
      </c>
      <c r="I30" s="3">
        <f>'Vklady - 1Q2008 (hodnoty)'!I30</f>
        <v>2</v>
      </c>
      <c r="J30" s="3">
        <f>'Vklady - 1Q2008 (hodnoty)'!J30</f>
        <v>484</v>
      </c>
      <c r="K30" s="3">
        <f>'Vklady - 1Q2008 (hodnoty)'!K30</f>
        <v>0</v>
      </c>
      <c r="L30" s="3">
        <f>'Vklady - 1Q2008 (hodnoty)'!L30</f>
        <v>0</v>
      </c>
      <c r="M30" s="13">
        <f>'Vklady - 1Q2008 (hodnoty)'!M30/'Vklady - 1Q2008 (hodnoty)'!D30</f>
        <v>0.17947470817120623</v>
      </c>
      <c r="N30" s="13">
        <f>'Vklady - 1Q2008 (hodnoty)'!N30/'Vklady - 1Q2008 (hodnoty)'!D30</f>
        <v>0.06760700389105058</v>
      </c>
      <c r="O30" s="13">
        <f>'Vklady - 1Q2008 (hodnoty)'!O30/'Vklady - 1Q2008 (hodnoty)'!D30</f>
        <v>0.013618677042801557</v>
      </c>
      <c r="P30" s="13">
        <f>'Vklady - 1Q2008 (hodnoty)'!P30/'Vklady - 1Q2008 (hodnoty)'!D30</f>
        <v>0</v>
      </c>
    </row>
    <row r="31" spans="1:16" ht="12.75">
      <c r="A31" s="3" t="str">
        <f>'Vklady - 1Q2008 (hodnoty)'!A31</f>
        <v>Jihočeský kraj</v>
      </c>
      <c r="B31" s="5" t="str">
        <f>'Vklady - 1Q2008 (hodnoty)'!B31</f>
        <v>České Budějovice</v>
      </c>
      <c r="C31" s="3">
        <f>'Vklady - 1Q2008 (hodnoty)'!C31</f>
        <v>3734</v>
      </c>
      <c r="D31" s="3">
        <f>'Vklady - 1Q2008 (hodnoty)'!D31</f>
        <v>3926</v>
      </c>
      <c r="E31" s="13">
        <f>'Vklady - 1Q2008 (hodnoty)'!E31/'Vklady - 1Q2008 (hodnoty)'!D31</f>
        <v>0.6120733571064697</v>
      </c>
      <c r="F31" s="3">
        <f>'Vklady - 1Q2008 (hodnoty)'!F31</f>
        <v>5433</v>
      </c>
      <c r="G31" s="3">
        <f>'Vklady - 1Q2008 (hodnoty)'!G31</f>
        <v>461</v>
      </c>
      <c r="H31" s="3">
        <f>'Vklady - 1Q2008 (hodnoty)'!H31</f>
        <v>360</v>
      </c>
      <c r="I31" s="3">
        <f>'Vklady - 1Q2008 (hodnoty)'!I31</f>
        <v>29</v>
      </c>
      <c r="J31" s="3">
        <f>'Vklady - 1Q2008 (hodnoty)'!J31</f>
        <v>566</v>
      </c>
      <c r="K31" s="3">
        <f>'Vklady - 1Q2008 (hodnoty)'!K31</f>
        <v>91</v>
      </c>
      <c r="L31" s="3">
        <f>'Vklady - 1Q2008 (hodnoty)'!L31</f>
        <v>0</v>
      </c>
      <c r="M31" s="13">
        <f>'Vklady - 1Q2008 (hodnoty)'!M31/'Vklady - 1Q2008 (hodnoty)'!D31</f>
        <v>0.27254202750891493</v>
      </c>
      <c r="N31" s="13">
        <f>'Vklady - 1Q2008 (hodnoty)'!N31/'Vklady - 1Q2008 (hodnoty)'!D31</f>
        <v>0.10519612837493632</v>
      </c>
      <c r="O31" s="13">
        <f>'Vklady - 1Q2008 (hodnoty)'!O31/'Vklady - 1Q2008 (hodnoty)'!D31</f>
        <v>0.010188487009679063</v>
      </c>
      <c r="P31" s="13">
        <f>'Vklady - 1Q2008 (hodnoty)'!P31/'Vklady - 1Q2008 (hodnoty)'!D31</f>
        <v>0</v>
      </c>
    </row>
    <row r="32" spans="1:16" ht="12.75">
      <c r="A32" s="3" t="str">
        <f>'Vklady - 1Q2008 (hodnoty)'!A32</f>
        <v>Jihočeský kraj</v>
      </c>
      <c r="B32" s="5" t="str">
        <f>'Vklady - 1Q2008 (hodnoty)'!B32</f>
        <v>Český Krumlov</v>
      </c>
      <c r="C32" s="3">
        <f>'Vklady - 1Q2008 (hodnoty)'!C32</f>
        <v>928</v>
      </c>
      <c r="D32" s="3">
        <f>'Vklady - 1Q2008 (hodnoty)'!D32</f>
        <v>1008</v>
      </c>
      <c r="E32" s="13">
        <f>'Vklady - 1Q2008 (hodnoty)'!E32/'Vklady - 1Q2008 (hodnoty)'!D32</f>
        <v>0.6488095238095238</v>
      </c>
      <c r="F32" s="3">
        <f>'Vklady - 1Q2008 (hodnoty)'!F32</f>
        <v>1317</v>
      </c>
      <c r="G32" s="3">
        <f>'Vklady - 1Q2008 (hodnoty)'!G32</f>
        <v>151</v>
      </c>
      <c r="H32" s="3">
        <f>'Vklady - 1Q2008 (hodnoty)'!H32</f>
        <v>106</v>
      </c>
      <c r="I32" s="3">
        <f>'Vklady - 1Q2008 (hodnoty)'!I32</f>
        <v>6</v>
      </c>
      <c r="J32" s="3">
        <f>'Vklady - 1Q2008 (hodnoty)'!J32</f>
        <v>210</v>
      </c>
      <c r="K32" s="3">
        <f>'Vklady - 1Q2008 (hodnoty)'!K32</f>
        <v>21</v>
      </c>
      <c r="L32" s="3">
        <f>'Vklady - 1Q2008 (hodnoty)'!L32</f>
        <v>0</v>
      </c>
      <c r="M32" s="13">
        <f>'Vklady - 1Q2008 (hodnoty)'!M32/'Vklady - 1Q2008 (hodnoty)'!D32</f>
        <v>0.2261904761904762</v>
      </c>
      <c r="N32" s="13">
        <f>'Vklady - 1Q2008 (hodnoty)'!N32/'Vklady - 1Q2008 (hodnoty)'!D32</f>
        <v>0.10119047619047619</v>
      </c>
      <c r="O32" s="13">
        <f>'Vklady - 1Q2008 (hodnoty)'!O32/'Vklady - 1Q2008 (hodnoty)'!D32</f>
        <v>0.023809523809523808</v>
      </c>
      <c r="P32" s="13">
        <f>'Vklady - 1Q2008 (hodnoty)'!P32/'Vklady - 1Q2008 (hodnoty)'!D32</f>
        <v>0</v>
      </c>
    </row>
    <row r="33" spans="1:16" ht="12.75">
      <c r="A33" s="3" t="str">
        <f>'Vklady - 1Q2008 (hodnoty)'!A33</f>
        <v>Jihočeský kraj</v>
      </c>
      <c r="B33" s="5" t="str">
        <f>'Vklady - 1Q2008 (hodnoty)'!B33</f>
        <v>Dačice</v>
      </c>
      <c r="C33" s="3">
        <f>'Vklady - 1Q2008 (hodnoty)'!C33</f>
        <v>332</v>
      </c>
      <c r="D33" s="3">
        <f>'Vklady - 1Q2008 (hodnoty)'!D33</f>
        <v>358</v>
      </c>
      <c r="E33" s="13">
        <f>'Vklady - 1Q2008 (hodnoty)'!E33/'Vklady - 1Q2008 (hodnoty)'!D33</f>
        <v>0.7039106145251397</v>
      </c>
      <c r="F33" s="3">
        <f>'Vklady - 1Q2008 (hodnoty)'!F33</f>
        <v>622</v>
      </c>
      <c r="G33" s="3">
        <f>'Vklady - 1Q2008 (hodnoty)'!G33</f>
        <v>56</v>
      </c>
      <c r="H33" s="3">
        <f>'Vklady - 1Q2008 (hodnoty)'!H33</f>
        <v>39</v>
      </c>
      <c r="I33" s="3">
        <f>'Vklady - 1Q2008 (hodnoty)'!I33</f>
        <v>1</v>
      </c>
      <c r="J33" s="3">
        <f>'Vklady - 1Q2008 (hodnoty)'!J33</f>
        <v>16</v>
      </c>
      <c r="K33" s="3">
        <f>'Vklady - 1Q2008 (hodnoty)'!K33</f>
        <v>0</v>
      </c>
      <c r="L33" s="3">
        <f>'Vklady - 1Q2008 (hodnoty)'!L33</f>
        <v>0</v>
      </c>
      <c r="M33" s="13">
        <f>'Vklady - 1Q2008 (hodnoty)'!M33/'Vklady - 1Q2008 (hodnoty)'!D33</f>
        <v>0.1787709497206704</v>
      </c>
      <c r="N33" s="13">
        <f>'Vklady - 1Q2008 (hodnoty)'!N33/'Vklady - 1Q2008 (hodnoty)'!D33</f>
        <v>0.10614525139664804</v>
      </c>
      <c r="O33" s="13">
        <f>'Vklady - 1Q2008 (hodnoty)'!O33/'Vklady - 1Q2008 (hodnoty)'!D33</f>
        <v>0.0111731843575419</v>
      </c>
      <c r="P33" s="13">
        <f>'Vklady - 1Q2008 (hodnoty)'!P33/'Vklady - 1Q2008 (hodnoty)'!D33</f>
        <v>0</v>
      </c>
    </row>
    <row r="34" spans="1:16" ht="12.75">
      <c r="A34" s="3" t="str">
        <f>'Vklady - 1Q2008 (hodnoty)'!A34</f>
        <v>Ústecký kraj</v>
      </c>
      <c r="B34" s="5" t="str">
        <f>'Vklady - 1Q2008 (hodnoty)'!B34</f>
        <v>Děčín</v>
      </c>
      <c r="C34" s="3">
        <f>'Vklady - 1Q2008 (hodnoty)'!C34</f>
        <v>1117</v>
      </c>
      <c r="D34" s="3">
        <f>'Vklady - 1Q2008 (hodnoty)'!D34</f>
        <v>1160</v>
      </c>
      <c r="E34" s="13">
        <f>'Vklady - 1Q2008 (hodnoty)'!E34/'Vklady - 1Q2008 (hodnoty)'!D34</f>
        <v>0.7</v>
      </c>
      <c r="F34" s="3">
        <f>'Vklady - 1Q2008 (hodnoty)'!F34</f>
        <v>842</v>
      </c>
      <c r="G34" s="3">
        <f>'Vklady - 1Q2008 (hodnoty)'!G34</f>
        <v>152</v>
      </c>
      <c r="H34" s="3">
        <f>'Vklady - 1Q2008 (hodnoty)'!H34</f>
        <v>103</v>
      </c>
      <c r="I34" s="3">
        <f>'Vklady - 1Q2008 (hodnoty)'!I34</f>
        <v>2</v>
      </c>
      <c r="J34" s="3">
        <f>'Vklady - 1Q2008 (hodnoty)'!J34</f>
        <v>170</v>
      </c>
      <c r="K34" s="3">
        <f>'Vklady - 1Q2008 (hodnoty)'!K34</f>
        <v>1</v>
      </c>
      <c r="L34" s="3">
        <f>'Vklady - 1Q2008 (hodnoty)'!L34</f>
        <v>0</v>
      </c>
      <c r="M34" s="13">
        <f>'Vklady - 1Q2008 (hodnoty)'!M34/'Vklady - 1Q2008 (hodnoty)'!D34</f>
        <v>0.225</v>
      </c>
      <c r="N34" s="13">
        <f>'Vklady - 1Q2008 (hodnoty)'!N34/'Vklady - 1Q2008 (hodnoty)'!D34</f>
        <v>0.06551724137931035</v>
      </c>
      <c r="O34" s="13">
        <f>'Vklady - 1Q2008 (hodnoty)'!O34/'Vklady - 1Q2008 (hodnoty)'!D34</f>
        <v>0.009482758620689655</v>
      </c>
      <c r="P34" s="13">
        <f>'Vklady - 1Q2008 (hodnoty)'!P34/'Vklady - 1Q2008 (hodnoty)'!D34</f>
        <v>0</v>
      </c>
    </row>
    <row r="35" spans="1:16" ht="12.75">
      <c r="A35" s="3" t="str">
        <f>'Vklady - 1Q2008 (hodnoty)'!A35</f>
        <v>Plzeňský kraj</v>
      </c>
      <c r="B35" s="5" t="str">
        <f>'Vklady - 1Q2008 (hodnoty)'!B35</f>
        <v>Domažlice</v>
      </c>
      <c r="C35" s="3">
        <f>'Vklady - 1Q2008 (hodnoty)'!C35</f>
        <v>1006</v>
      </c>
      <c r="D35" s="3">
        <f>'Vklady - 1Q2008 (hodnoty)'!D35</f>
        <v>1051</v>
      </c>
      <c r="E35" s="13">
        <f>'Vklady - 1Q2008 (hodnoty)'!E35/'Vklady - 1Q2008 (hodnoty)'!D35</f>
        <v>0.6974310180780209</v>
      </c>
      <c r="F35" s="3">
        <f>'Vklady - 1Q2008 (hodnoty)'!F35</f>
        <v>2280</v>
      </c>
      <c r="G35" s="3">
        <f>'Vklady - 1Q2008 (hodnoty)'!G35</f>
        <v>192</v>
      </c>
      <c r="H35" s="3">
        <f>'Vklady - 1Q2008 (hodnoty)'!H35</f>
        <v>116</v>
      </c>
      <c r="I35" s="3">
        <f>'Vklady - 1Q2008 (hodnoty)'!I35</f>
        <v>2</v>
      </c>
      <c r="J35" s="3">
        <f>'Vklady - 1Q2008 (hodnoty)'!J35</f>
        <v>93</v>
      </c>
      <c r="K35" s="3">
        <f>'Vklady - 1Q2008 (hodnoty)'!K35</f>
        <v>21</v>
      </c>
      <c r="L35" s="3">
        <f>'Vklady - 1Q2008 (hodnoty)'!L35</f>
        <v>0</v>
      </c>
      <c r="M35" s="13">
        <f>'Vklady - 1Q2008 (hodnoty)'!M35/'Vklady - 1Q2008 (hodnoty)'!D35</f>
        <v>0.1988582302568982</v>
      </c>
      <c r="N35" s="13">
        <f>'Vklady - 1Q2008 (hodnoty)'!N35/'Vklady - 1Q2008 (hodnoty)'!D35</f>
        <v>0.09514747859181731</v>
      </c>
      <c r="O35" s="13">
        <f>'Vklady - 1Q2008 (hodnoty)'!O35/'Vklady - 1Q2008 (hodnoty)'!D35</f>
        <v>0.008563273073263558</v>
      </c>
      <c r="P35" s="13">
        <f>'Vklady - 1Q2008 (hodnoty)'!P35/'Vklady - 1Q2008 (hodnoty)'!D35</f>
        <v>0</v>
      </c>
    </row>
    <row r="36" spans="1:16" ht="12.75">
      <c r="A36" s="3" t="str">
        <f>'Vklady - 1Q2008 (hodnoty)'!A36</f>
        <v>Moravskoslezský kraj</v>
      </c>
      <c r="B36" s="5" t="str">
        <f>'Vklady - 1Q2008 (hodnoty)'!B36</f>
        <v>Frýdek-Místek</v>
      </c>
      <c r="C36" s="3">
        <f>'Vklady - 1Q2008 (hodnoty)'!C36</f>
        <v>2141</v>
      </c>
      <c r="D36" s="3">
        <f>'Vklady - 1Q2008 (hodnoty)'!D36</f>
        <v>3118</v>
      </c>
      <c r="E36" s="13">
        <f>'Vklady - 1Q2008 (hodnoty)'!E36/'Vklady - 1Q2008 (hodnoty)'!D36</f>
        <v>0.6866581141757537</v>
      </c>
      <c r="F36" s="3">
        <f>'Vklady - 1Q2008 (hodnoty)'!F36</f>
        <v>1474</v>
      </c>
      <c r="G36" s="3">
        <f>'Vklady - 1Q2008 (hodnoty)'!G36</f>
        <v>210</v>
      </c>
      <c r="H36" s="3">
        <f>'Vklady - 1Q2008 (hodnoty)'!H36</f>
        <v>233</v>
      </c>
      <c r="I36" s="3">
        <f>'Vklady - 1Q2008 (hodnoty)'!I36</f>
        <v>4</v>
      </c>
      <c r="J36" s="3">
        <f>'Vklady - 1Q2008 (hodnoty)'!J36</f>
        <v>452</v>
      </c>
      <c r="K36" s="3">
        <f>'Vklady - 1Q2008 (hodnoty)'!K36</f>
        <v>1</v>
      </c>
      <c r="L36" s="3">
        <f>'Vklady - 1Q2008 (hodnoty)'!L36</f>
        <v>0</v>
      </c>
      <c r="M36" s="13">
        <f>'Vklady - 1Q2008 (hodnoty)'!M36/'Vklady - 1Q2008 (hodnoty)'!D36</f>
        <v>0.16196279666452854</v>
      </c>
      <c r="N36" s="13">
        <f>'Vklady - 1Q2008 (hodnoty)'!N36/'Vklady - 1Q2008 (hodnoty)'!D36</f>
        <v>0.14496472097498397</v>
      </c>
      <c r="O36" s="13">
        <f>'Vklady - 1Q2008 (hodnoty)'!O36/'Vklady - 1Q2008 (hodnoty)'!D36</f>
        <v>0.006414368184733804</v>
      </c>
      <c r="P36" s="13">
        <f>'Vklady - 1Q2008 (hodnoty)'!P36/'Vklady - 1Q2008 (hodnoty)'!D36</f>
        <v>0</v>
      </c>
    </row>
    <row r="37" spans="1:16" ht="12.75">
      <c r="A37" s="3" t="str">
        <f>'Vklady - 1Q2008 (hodnoty)'!A37</f>
        <v>Liberecký kraj</v>
      </c>
      <c r="B37" s="5" t="str">
        <f>'Vklady - 1Q2008 (hodnoty)'!B37</f>
        <v>Frýdlant</v>
      </c>
      <c r="C37" s="3">
        <f>'Vklady - 1Q2008 (hodnoty)'!C37</f>
        <v>443</v>
      </c>
      <c r="D37" s="3">
        <f>'Vklady - 1Q2008 (hodnoty)'!D37</f>
        <v>478</v>
      </c>
      <c r="E37" s="13">
        <f>'Vklady - 1Q2008 (hodnoty)'!E37/'Vklady - 1Q2008 (hodnoty)'!D37</f>
        <v>0.7133891213389121</v>
      </c>
      <c r="F37" s="3">
        <f>'Vklady - 1Q2008 (hodnoty)'!F37</f>
        <v>645</v>
      </c>
      <c r="G37" s="3">
        <f>'Vklady - 1Q2008 (hodnoty)'!G37</f>
        <v>59</v>
      </c>
      <c r="H37" s="3">
        <f>'Vklady - 1Q2008 (hodnoty)'!H37</f>
        <v>26</v>
      </c>
      <c r="I37" s="3">
        <f>'Vklady - 1Q2008 (hodnoty)'!I37</f>
        <v>0</v>
      </c>
      <c r="J37" s="3">
        <f>'Vklady - 1Q2008 (hodnoty)'!J37</f>
        <v>48</v>
      </c>
      <c r="K37" s="3">
        <f>'Vklady - 1Q2008 (hodnoty)'!K37</f>
        <v>0</v>
      </c>
      <c r="L37" s="3">
        <f>'Vklady - 1Q2008 (hodnoty)'!L37</f>
        <v>0</v>
      </c>
      <c r="M37" s="13">
        <f>'Vklady - 1Q2008 (hodnoty)'!M37/'Vklady - 1Q2008 (hodnoty)'!D37</f>
        <v>0.23640167364016737</v>
      </c>
      <c r="N37" s="13">
        <f>'Vklady - 1Q2008 (hodnoty)'!N37/'Vklady - 1Q2008 (hodnoty)'!D37</f>
        <v>0.04184100418410042</v>
      </c>
      <c r="O37" s="13">
        <f>'Vklady - 1Q2008 (hodnoty)'!O37/'Vklady - 1Q2008 (hodnoty)'!D37</f>
        <v>0.008368200836820083</v>
      </c>
      <c r="P37" s="13">
        <f>'Vklady - 1Q2008 (hodnoty)'!P37/'Vklady - 1Q2008 (hodnoty)'!D37</f>
        <v>0</v>
      </c>
    </row>
    <row r="38" spans="1:16" ht="12.75">
      <c r="A38" s="3" t="str">
        <f>'Vklady - 1Q2008 (hodnoty)'!A38</f>
        <v>Moravskoslezský kraj</v>
      </c>
      <c r="B38" s="5" t="str">
        <f>'Vklady - 1Q2008 (hodnoty)'!B38</f>
        <v>Havířov</v>
      </c>
      <c r="C38" s="3">
        <f>'Vklady - 1Q2008 (hodnoty)'!C38</f>
        <v>592</v>
      </c>
      <c r="D38" s="3">
        <f>'Vklady - 1Q2008 (hodnoty)'!D38</f>
        <v>900</v>
      </c>
      <c r="E38" s="13">
        <f>'Vklady - 1Q2008 (hodnoty)'!E38/'Vklady - 1Q2008 (hodnoty)'!D38</f>
        <v>0.6577777777777778</v>
      </c>
      <c r="F38" s="3">
        <f>'Vklady - 1Q2008 (hodnoty)'!F38</f>
        <v>312</v>
      </c>
      <c r="G38" s="3">
        <f>'Vklady - 1Q2008 (hodnoty)'!G38</f>
        <v>70</v>
      </c>
      <c r="H38" s="3">
        <f>'Vklady - 1Q2008 (hodnoty)'!H38</f>
        <v>49</v>
      </c>
      <c r="I38" s="3">
        <f>'Vklady - 1Q2008 (hodnoty)'!I38</f>
        <v>1</v>
      </c>
      <c r="J38" s="3">
        <f>'Vklady - 1Q2008 (hodnoty)'!J38</f>
        <v>83</v>
      </c>
      <c r="K38" s="3">
        <f>'Vklady - 1Q2008 (hodnoty)'!K38</f>
        <v>0</v>
      </c>
      <c r="L38" s="3">
        <f>'Vklady - 1Q2008 (hodnoty)'!L38</f>
        <v>0</v>
      </c>
      <c r="M38" s="13">
        <f>'Vklady - 1Q2008 (hodnoty)'!M38/'Vklady - 1Q2008 (hodnoty)'!D38</f>
        <v>0.19555555555555557</v>
      </c>
      <c r="N38" s="13">
        <f>'Vklady - 1Q2008 (hodnoty)'!N38/'Vklady - 1Q2008 (hodnoty)'!D38</f>
        <v>0.14555555555555555</v>
      </c>
      <c r="O38" s="13">
        <f>'Vklady - 1Q2008 (hodnoty)'!O38/'Vklady - 1Q2008 (hodnoty)'!D38</f>
        <v>0.0011111111111111111</v>
      </c>
      <c r="P38" s="13">
        <f>'Vklady - 1Q2008 (hodnoty)'!P38/'Vklady - 1Q2008 (hodnoty)'!D38</f>
        <v>0</v>
      </c>
    </row>
    <row r="39" spans="1:16" ht="12.75">
      <c r="A39" s="3" t="str">
        <f>'Vklady - 1Q2008 (hodnoty)'!A39</f>
        <v>Vysočina</v>
      </c>
      <c r="B39" s="5" t="str">
        <f>'Vklady - 1Q2008 (hodnoty)'!B39</f>
        <v>Havlíčkův Brod</v>
      </c>
      <c r="C39" s="3">
        <f>'Vklady - 1Q2008 (hodnoty)'!C39</f>
        <v>1660</v>
      </c>
      <c r="D39" s="3">
        <f>'Vklady - 1Q2008 (hodnoty)'!D39</f>
        <v>1780</v>
      </c>
      <c r="E39" s="13">
        <f>'Vklady - 1Q2008 (hodnoty)'!E39/'Vklady - 1Q2008 (hodnoty)'!D39</f>
        <v>0.6123595505617978</v>
      </c>
      <c r="F39" s="3">
        <f>'Vklady - 1Q2008 (hodnoty)'!F39</f>
        <v>2273</v>
      </c>
      <c r="G39" s="3">
        <f>'Vklady - 1Q2008 (hodnoty)'!G39</f>
        <v>251</v>
      </c>
      <c r="H39" s="3">
        <f>'Vklady - 1Q2008 (hodnoty)'!H39</f>
        <v>190</v>
      </c>
      <c r="I39" s="3">
        <f>'Vklady - 1Q2008 (hodnoty)'!I39</f>
        <v>4</v>
      </c>
      <c r="J39" s="3">
        <f>'Vklady - 1Q2008 (hodnoty)'!J39</f>
        <v>111</v>
      </c>
      <c r="K39" s="3">
        <f>'Vklady - 1Q2008 (hodnoty)'!K39</f>
        <v>0</v>
      </c>
      <c r="L39" s="3">
        <f>'Vklady - 1Q2008 (hodnoty)'!L39</f>
        <v>2</v>
      </c>
      <c r="M39" s="13">
        <f>'Vklady - 1Q2008 (hodnoty)'!M39/'Vklady - 1Q2008 (hodnoty)'!D39</f>
        <v>0.18370786516853932</v>
      </c>
      <c r="N39" s="13">
        <f>'Vklady - 1Q2008 (hodnoty)'!N39/'Vklady - 1Q2008 (hodnoty)'!D39</f>
        <v>0.19213483146067414</v>
      </c>
      <c r="O39" s="13">
        <f>'Vklady - 1Q2008 (hodnoty)'!O39/'Vklady - 1Q2008 (hodnoty)'!D39</f>
        <v>0.011797752808988765</v>
      </c>
      <c r="P39" s="13">
        <f>'Vklady - 1Q2008 (hodnoty)'!P39/'Vklady - 1Q2008 (hodnoty)'!D39</f>
        <v>0</v>
      </c>
    </row>
    <row r="40" spans="1:16" ht="12.75">
      <c r="A40" s="3" t="str">
        <f>'Vklady - 1Q2008 (hodnoty)'!A40</f>
        <v>Jihomoravský kraj</v>
      </c>
      <c r="B40" s="5" t="str">
        <f>'Vklady - 1Q2008 (hodnoty)'!B40</f>
        <v>Hodonín</v>
      </c>
      <c r="C40" s="3">
        <f>'Vklady - 1Q2008 (hodnoty)'!C40</f>
        <v>1677</v>
      </c>
      <c r="D40" s="3">
        <f>'Vklady - 1Q2008 (hodnoty)'!D40</f>
        <v>1761</v>
      </c>
      <c r="E40" s="13">
        <f>'Vklady - 1Q2008 (hodnoty)'!E40/'Vklady - 1Q2008 (hodnoty)'!D40</f>
        <v>0.7393526405451448</v>
      </c>
      <c r="F40" s="3">
        <f>'Vklady - 1Q2008 (hodnoty)'!F40</f>
        <v>1900</v>
      </c>
      <c r="G40" s="3">
        <f>'Vklady - 1Q2008 (hodnoty)'!G40</f>
        <v>374</v>
      </c>
      <c r="H40" s="3">
        <f>'Vklady - 1Q2008 (hodnoty)'!H40</f>
        <v>187</v>
      </c>
      <c r="I40" s="3">
        <f>'Vklady - 1Q2008 (hodnoty)'!I40</f>
        <v>5</v>
      </c>
      <c r="J40" s="3">
        <f>'Vklady - 1Q2008 (hodnoty)'!J40</f>
        <v>344</v>
      </c>
      <c r="K40" s="3">
        <f>'Vklady - 1Q2008 (hodnoty)'!K40</f>
        <v>3</v>
      </c>
      <c r="L40" s="3">
        <f>'Vklady - 1Q2008 (hodnoty)'!L40</f>
        <v>0</v>
      </c>
      <c r="M40" s="13">
        <f>'Vklady - 1Q2008 (hodnoty)'!M40/'Vklady - 1Q2008 (hodnoty)'!D40</f>
        <v>0.1845542305508234</v>
      </c>
      <c r="N40" s="13">
        <f>'Vklady - 1Q2008 (hodnoty)'!N40/'Vklady - 1Q2008 (hodnoty)'!D40</f>
        <v>0.06984667802385008</v>
      </c>
      <c r="O40" s="13">
        <f>'Vklady - 1Q2008 (hodnoty)'!O40/'Vklady - 1Q2008 (hodnoty)'!D40</f>
        <v>0.006246450880181715</v>
      </c>
      <c r="P40" s="13">
        <f>'Vklady - 1Q2008 (hodnoty)'!P40/'Vklady - 1Q2008 (hodnoty)'!D40</f>
        <v>0</v>
      </c>
    </row>
    <row r="41" spans="1:16" ht="12.75">
      <c r="A41" s="3" t="str">
        <f>'Vklady - 1Q2008 (hodnoty)'!A41</f>
        <v>Zlínský kraj</v>
      </c>
      <c r="B41" s="5" t="str">
        <f>'Vklady - 1Q2008 (hodnoty)'!B41</f>
        <v>Holešov</v>
      </c>
      <c r="C41" s="3">
        <f>'Vklady - 1Q2008 (hodnoty)'!C41</f>
        <v>528</v>
      </c>
      <c r="D41" s="3">
        <f>'Vklady - 1Q2008 (hodnoty)'!D41</f>
        <v>580</v>
      </c>
      <c r="E41" s="13">
        <f>'Vklady - 1Q2008 (hodnoty)'!E41/'Vklady - 1Q2008 (hodnoty)'!D41</f>
        <v>0.6862068965517242</v>
      </c>
      <c r="F41" s="3">
        <f>'Vklady - 1Q2008 (hodnoty)'!F41</f>
        <v>645</v>
      </c>
      <c r="G41" s="3">
        <f>'Vklady - 1Q2008 (hodnoty)'!G41</f>
        <v>106</v>
      </c>
      <c r="H41" s="3">
        <f>'Vklady - 1Q2008 (hodnoty)'!H41</f>
        <v>82</v>
      </c>
      <c r="I41" s="3">
        <f>'Vklady - 1Q2008 (hodnoty)'!I41</f>
        <v>1</v>
      </c>
      <c r="J41" s="3">
        <f>'Vklady - 1Q2008 (hodnoty)'!J41</f>
        <v>28</v>
      </c>
      <c r="K41" s="3">
        <f>'Vklady - 1Q2008 (hodnoty)'!K41</f>
        <v>0</v>
      </c>
      <c r="L41" s="3">
        <f>'Vklady - 1Q2008 (hodnoty)'!L41</f>
        <v>0</v>
      </c>
      <c r="M41" s="13">
        <f>'Vklady - 1Q2008 (hodnoty)'!M41/'Vklady - 1Q2008 (hodnoty)'!D41</f>
        <v>0.2</v>
      </c>
      <c r="N41" s="13">
        <f>'Vklady - 1Q2008 (hodnoty)'!N41/'Vklady - 1Q2008 (hodnoty)'!D41</f>
        <v>0.08103448275862069</v>
      </c>
      <c r="O41" s="13">
        <f>'Vklady - 1Q2008 (hodnoty)'!O41/'Vklady - 1Q2008 (hodnoty)'!D41</f>
        <v>0.032758620689655175</v>
      </c>
      <c r="P41" s="13">
        <f>'Vklady - 1Q2008 (hodnoty)'!P41/'Vklady - 1Q2008 (hodnoty)'!D41</f>
        <v>0</v>
      </c>
    </row>
    <row r="42" spans="1:16" ht="12.75">
      <c r="A42" s="3" t="str">
        <f>'Vklady - 1Q2008 (hodnoty)'!A42</f>
        <v>Plzeňský kraj</v>
      </c>
      <c r="B42" s="5" t="str">
        <f>'Vklady - 1Q2008 (hodnoty)'!B42</f>
        <v>Horažďovice</v>
      </c>
      <c r="C42" s="3">
        <f>'Vklady - 1Q2008 (hodnoty)'!C42</f>
        <v>201</v>
      </c>
      <c r="D42" s="3">
        <f>'Vklady - 1Q2008 (hodnoty)'!D42</f>
        <v>223</v>
      </c>
      <c r="E42" s="13">
        <f>'Vklady - 1Q2008 (hodnoty)'!E42/'Vklady - 1Q2008 (hodnoty)'!D42</f>
        <v>0.7219730941704036</v>
      </c>
      <c r="F42" s="3">
        <f>'Vklady - 1Q2008 (hodnoty)'!F42</f>
        <v>617</v>
      </c>
      <c r="G42" s="3">
        <f>'Vklady - 1Q2008 (hodnoty)'!G42</f>
        <v>61</v>
      </c>
      <c r="H42" s="3">
        <f>'Vklady - 1Q2008 (hodnoty)'!H42</f>
        <v>38</v>
      </c>
      <c r="I42" s="3">
        <f>'Vklady - 1Q2008 (hodnoty)'!I42</f>
        <v>0</v>
      </c>
      <c r="J42" s="3">
        <f>'Vklady - 1Q2008 (hodnoty)'!J42</f>
        <v>13</v>
      </c>
      <c r="K42" s="3">
        <f>'Vklady - 1Q2008 (hodnoty)'!K42</f>
        <v>0</v>
      </c>
      <c r="L42" s="3">
        <f>'Vklady - 1Q2008 (hodnoty)'!L42</f>
        <v>0</v>
      </c>
      <c r="M42" s="13">
        <f>'Vklady - 1Q2008 (hodnoty)'!M42/'Vklady - 1Q2008 (hodnoty)'!D42</f>
        <v>0.14798206278026907</v>
      </c>
      <c r="N42" s="13">
        <f>'Vklady - 1Q2008 (hodnoty)'!N42/'Vklady - 1Q2008 (hodnoty)'!D42</f>
        <v>0.12556053811659193</v>
      </c>
      <c r="O42" s="13">
        <f>'Vklady - 1Q2008 (hodnoty)'!O42/'Vklady - 1Q2008 (hodnoty)'!D42</f>
        <v>0.004484304932735426</v>
      </c>
      <c r="P42" s="13">
        <f>'Vklady - 1Q2008 (hodnoty)'!P42/'Vklady - 1Q2008 (hodnoty)'!D42</f>
        <v>0</v>
      </c>
    </row>
    <row r="43" spans="1:16" ht="12.75">
      <c r="A43" s="3" t="str">
        <f>'Vklady - 1Q2008 (hodnoty)'!A43</f>
        <v>Královéhradecký kraj</v>
      </c>
      <c r="B43" s="5" t="str">
        <f>'Vklady - 1Q2008 (hodnoty)'!B43</f>
        <v>Hradec Králové</v>
      </c>
      <c r="C43" s="3">
        <f>'Vklady - 1Q2008 (hodnoty)'!C43</f>
        <v>2937</v>
      </c>
      <c r="D43" s="3">
        <f>'Vklady - 1Q2008 (hodnoty)'!D43</f>
        <v>3107</v>
      </c>
      <c r="E43" s="13">
        <f>'Vklady - 1Q2008 (hodnoty)'!E43/'Vklady - 1Q2008 (hodnoty)'!D43</f>
        <v>0.6475700032185387</v>
      </c>
      <c r="F43" s="3">
        <f>'Vklady - 1Q2008 (hodnoty)'!F43</f>
        <v>2223</v>
      </c>
      <c r="G43" s="3">
        <f>'Vklady - 1Q2008 (hodnoty)'!G43</f>
        <v>538</v>
      </c>
      <c r="H43" s="3">
        <f>'Vklady - 1Q2008 (hodnoty)'!H43</f>
        <v>190</v>
      </c>
      <c r="I43" s="3">
        <f>'Vklady - 1Q2008 (hodnoty)'!I43</f>
        <v>5</v>
      </c>
      <c r="J43" s="3">
        <f>'Vklady - 1Q2008 (hodnoty)'!J43</f>
        <v>1237</v>
      </c>
      <c r="K43" s="3">
        <f>'Vklady - 1Q2008 (hodnoty)'!K43</f>
        <v>36</v>
      </c>
      <c r="L43" s="3">
        <f>'Vklady - 1Q2008 (hodnoty)'!L43</f>
        <v>0</v>
      </c>
      <c r="M43" s="13">
        <f>'Vklady - 1Q2008 (hodnoty)'!M43/'Vklady - 1Q2008 (hodnoty)'!D43</f>
        <v>0.2404248471194078</v>
      </c>
      <c r="N43" s="13">
        <f>'Vklady - 1Q2008 (hodnoty)'!N43/'Vklady - 1Q2008 (hodnoty)'!D43</f>
        <v>0.100418410041841</v>
      </c>
      <c r="O43" s="13">
        <f>'Vklady - 1Q2008 (hodnoty)'!O43/'Vklady - 1Q2008 (hodnoty)'!D43</f>
        <v>0.011586739620212423</v>
      </c>
      <c r="P43" s="13">
        <f>'Vklady - 1Q2008 (hodnoty)'!P43/'Vklady - 1Q2008 (hodnoty)'!D43</f>
        <v>0</v>
      </c>
    </row>
    <row r="44" spans="1:16" ht="12.75">
      <c r="A44" s="3" t="str">
        <f>'Vklady - 1Q2008 (hodnoty)'!A44</f>
        <v>Olomoucký kraj</v>
      </c>
      <c r="B44" s="5" t="str">
        <f>'Vklady - 1Q2008 (hodnoty)'!B44</f>
        <v>Hranice</v>
      </c>
      <c r="C44" s="3">
        <f>'Vklady - 1Q2008 (hodnoty)'!C44</f>
        <v>719</v>
      </c>
      <c r="D44" s="3">
        <f>'Vklady - 1Q2008 (hodnoty)'!D44</f>
        <v>980</v>
      </c>
      <c r="E44" s="13">
        <f>'Vklady - 1Q2008 (hodnoty)'!E44/'Vklady - 1Q2008 (hodnoty)'!D44</f>
        <v>0.7336734693877551</v>
      </c>
      <c r="F44" s="3">
        <f>'Vklady - 1Q2008 (hodnoty)'!F44</f>
        <v>814</v>
      </c>
      <c r="G44" s="3">
        <f>'Vklady - 1Q2008 (hodnoty)'!G44</f>
        <v>150</v>
      </c>
      <c r="H44" s="3">
        <f>'Vklady - 1Q2008 (hodnoty)'!H44</f>
        <v>92</v>
      </c>
      <c r="I44" s="3">
        <f>'Vklady - 1Q2008 (hodnoty)'!I44</f>
        <v>1</v>
      </c>
      <c r="J44" s="3">
        <f>'Vklady - 1Q2008 (hodnoty)'!J44</f>
        <v>293</v>
      </c>
      <c r="K44" s="3">
        <f>'Vklady - 1Q2008 (hodnoty)'!K44</f>
        <v>1</v>
      </c>
      <c r="L44" s="3">
        <f>'Vklady - 1Q2008 (hodnoty)'!L44</f>
        <v>0</v>
      </c>
      <c r="M44" s="13">
        <f>'Vklady - 1Q2008 (hodnoty)'!M44/'Vklady - 1Q2008 (hodnoty)'!D44</f>
        <v>0.12142857142857143</v>
      </c>
      <c r="N44" s="13">
        <f>'Vklady - 1Q2008 (hodnoty)'!N44/'Vklady - 1Q2008 (hodnoty)'!D44</f>
        <v>0.13979591836734695</v>
      </c>
      <c r="O44" s="13">
        <f>'Vklady - 1Q2008 (hodnoty)'!O44/'Vklady - 1Q2008 (hodnoty)'!D44</f>
        <v>0.00510204081632653</v>
      </c>
      <c r="P44" s="13">
        <f>'Vklady - 1Q2008 (hodnoty)'!P44/'Vklady - 1Q2008 (hodnoty)'!D44</f>
        <v>0</v>
      </c>
    </row>
    <row r="45" spans="1:16" ht="12.75">
      <c r="A45" s="3" t="str">
        <f>'Vklady - 1Q2008 (hodnoty)'!A45</f>
        <v>Jihomoravský kraj</v>
      </c>
      <c r="B45" s="5" t="str">
        <f>'Vklady - 1Q2008 (hodnoty)'!B45</f>
        <v>Hustopeče</v>
      </c>
      <c r="C45" s="3">
        <f>'Vklady - 1Q2008 (hodnoty)'!C45</f>
        <v>783</v>
      </c>
      <c r="D45" s="3">
        <f>'Vklady - 1Q2008 (hodnoty)'!D45</f>
        <v>811</v>
      </c>
      <c r="E45" s="13">
        <f>'Vklady - 1Q2008 (hodnoty)'!E45/'Vklady - 1Q2008 (hodnoty)'!D45</f>
        <v>0.7990135635018496</v>
      </c>
      <c r="F45" s="3">
        <f>'Vklady - 1Q2008 (hodnoty)'!F45</f>
        <v>1394</v>
      </c>
      <c r="G45" s="3">
        <f>'Vklady - 1Q2008 (hodnoty)'!G45</f>
        <v>196</v>
      </c>
      <c r="H45" s="3">
        <f>'Vklady - 1Q2008 (hodnoty)'!H45</f>
        <v>100</v>
      </c>
      <c r="I45" s="3">
        <f>'Vklady - 1Q2008 (hodnoty)'!I45</f>
        <v>2</v>
      </c>
      <c r="J45" s="3">
        <f>'Vklady - 1Q2008 (hodnoty)'!J45</f>
        <v>19</v>
      </c>
      <c r="K45" s="3">
        <f>'Vklady - 1Q2008 (hodnoty)'!K45</f>
        <v>0</v>
      </c>
      <c r="L45" s="3">
        <f>'Vklady - 1Q2008 (hodnoty)'!L45</f>
        <v>0</v>
      </c>
      <c r="M45" s="13">
        <f>'Vklady - 1Q2008 (hodnoty)'!M45/'Vklady - 1Q2008 (hodnoty)'!D45</f>
        <v>0.15536374845869297</v>
      </c>
      <c r="N45" s="13">
        <f>'Vklady - 1Q2008 (hodnoty)'!N45/'Vklady - 1Q2008 (hodnoty)'!D45</f>
        <v>0.03945745992601726</v>
      </c>
      <c r="O45" s="13">
        <f>'Vklady - 1Q2008 (hodnoty)'!O45/'Vklady - 1Q2008 (hodnoty)'!D45</f>
        <v>0.006165228113440197</v>
      </c>
      <c r="P45" s="13">
        <f>'Vklady - 1Q2008 (hodnoty)'!P45/'Vklady - 1Q2008 (hodnoty)'!D45</f>
        <v>0</v>
      </c>
    </row>
    <row r="46" spans="1:16" ht="12.75">
      <c r="A46" s="3" t="str">
        <f>'Vklady - 1Q2008 (hodnoty)'!A46</f>
        <v>Karlovarský kraj</v>
      </c>
      <c r="B46" s="5" t="str">
        <f>'Vklady - 1Q2008 (hodnoty)'!B46</f>
        <v>Cheb</v>
      </c>
      <c r="C46" s="3">
        <f>'Vklady - 1Q2008 (hodnoty)'!C46</f>
        <v>1817</v>
      </c>
      <c r="D46" s="3">
        <f>'Vklady - 1Q2008 (hodnoty)'!D46</f>
        <v>1967</v>
      </c>
      <c r="E46" s="13">
        <f>'Vklady - 1Q2008 (hodnoty)'!E46/'Vklady - 1Q2008 (hodnoty)'!D46</f>
        <v>0.6502287747839349</v>
      </c>
      <c r="F46" s="3">
        <f>'Vklady - 1Q2008 (hodnoty)'!F46</f>
        <v>1184</v>
      </c>
      <c r="G46" s="3">
        <f>'Vklady - 1Q2008 (hodnoty)'!G46</f>
        <v>223</v>
      </c>
      <c r="H46" s="3">
        <f>'Vklady - 1Q2008 (hodnoty)'!H46</f>
        <v>174</v>
      </c>
      <c r="I46" s="3">
        <f>'Vklady - 1Q2008 (hodnoty)'!I46</f>
        <v>13</v>
      </c>
      <c r="J46" s="3">
        <f>'Vklady - 1Q2008 (hodnoty)'!J46</f>
        <v>462</v>
      </c>
      <c r="K46" s="3">
        <f>'Vklady - 1Q2008 (hodnoty)'!K46</f>
        <v>54</v>
      </c>
      <c r="L46" s="3">
        <f>'Vklady - 1Q2008 (hodnoty)'!L46</f>
        <v>0</v>
      </c>
      <c r="M46" s="13">
        <f>'Vklady - 1Q2008 (hodnoty)'!M46/'Vklady - 1Q2008 (hodnoty)'!D46</f>
        <v>0.21301474326385358</v>
      </c>
      <c r="N46" s="13">
        <f>'Vklady - 1Q2008 (hodnoty)'!N46/'Vklady - 1Q2008 (hodnoty)'!D46</f>
        <v>0.09557702084392476</v>
      </c>
      <c r="O46" s="13">
        <f>'Vklady - 1Q2008 (hodnoty)'!O46/'Vklady - 1Q2008 (hodnoty)'!D46</f>
        <v>0.041179461108286734</v>
      </c>
      <c r="P46" s="13">
        <f>'Vklady - 1Q2008 (hodnoty)'!P46/'Vklady - 1Q2008 (hodnoty)'!D46</f>
        <v>0</v>
      </c>
    </row>
    <row r="47" spans="1:16" ht="12.75">
      <c r="A47" s="3" t="str">
        <f>'Vklady - 1Q2008 (hodnoty)'!A47</f>
        <v>Ústecký kraj</v>
      </c>
      <c r="B47" s="5" t="str">
        <f>'Vklady - 1Q2008 (hodnoty)'!B47</f>
        <v>Chomutov</v>
      </c>
      <c r="C47" s="3">
        <f>'Vklady - 1Q2008 (hodnoty)'!C47</f>
        <v>2382</v>
      </c>
      <c r="D47" s="3">
        <f>'Vklady - 1Q2008 (hodnoty)'!D47</f>
        <v>2440</v>
      </c>
      <c r="E47" s="13">
        <f>'Vklady - 1Q2008 (hodnoty)'!E47/'Vklady - 1Q2008 (hodnoty)'!D47</f>
        <v>0.7672131147540984</v>
      </c>
      <c r="F47" s="3">
        <f>'Vklady - 1Q2008 (hodnoty)'!F47</f>
        <v>1283</v>
      </c>
      <c r="G47" s="3">
        <f>'Vklady - 1Q2008 (hodnoty)'!G47</f>
        <v>302</v>
      </c>
      <c r="H47" s="3">
        <f>'Vklady - 1Q2008 (hodnoty)'!H47</f>
        <v>150</v>
      </c>
      <c r="I47" s="3">
        <f>'Vklady - 1Q2008 (hodnoty)'!I47</f>
        <v>1</v>
      </c>
      <c r="J47" s="3">
        <f>'Vklady - 1Q2008 (hodnoty)'!J47</f>
        <v>1149</v>
      </c>
      <c r="K47" s="3">
        <f>'Vklady - 1Q2008 (hodnoty)'!K47</f>
        <v>0</v>
      </c>
      <c r="L47" s="3">
        <f>'Vklady - 1Q2008 (hodnoty)'!L47</f>
        <v>0</v>
      </c>
      <c r="M47" s="13">
        <f>'Vklady - 1Q2008 (hodnoty)'!M47/'Vklady - 1Q2008 (hodnoty)'!D47</f>
        <v>0.17254098360655737</v>
      </c>
      <c r="N47" s="13">
        <f>'Vklady - 1Q2008 (hodnoty)'!N47/'Vklady - 1Q2008 (hodnoty)'!D47</f>
        <v>0.05</v>
      </c>
      <c r="O47" s="13">
        <f>'Vklady - 1Q2008 (hodnoty)'!O47/'Vklady - 1Q2008 (hodnoty)'!D47</f>
        <v>0.010245901639344262</v>
      </c>
      <c r="P47" s="13">
        <f>'Vklady - 1Q2008 (hodnoty)'!P47/'Vklady - 1Q2008 (hodnoty)'!D47</f>
        <v>0</v>
      </c>
    </row>
    <row r="48" spans="1:16" ht="12.75">
      <c r="A48" s="3" t="str">
        <f>'Vklady - 1Q2008 (hodnoty)'!A48</f>
        <v>Pardubický kraj</v>
      </c>
      <c r="B48" s="5" t="str">
        <f>'Vklady - 1Q2008 (hodnoty)'!B48</f>
        <v>Chrudim</v>
      </c>
      <c r="C48" s="3">
        <f>'Vklady - 1Q2008 (hodnoty)'!C48</f>
        <v>1713</v>
      </c>
      <c r="D48" s="3">
        <f>'Vklady - 1Q2008 (hodnoty)'!D48</f>
        <v>1812</v>
      </c>
      <c r="E48" s="13">
        <f>'Vklady - 1Q2008 (hodnoty)'!E48/'Vklady - 1Q2008 (hodnoty)'!D48</f>
        <v>0.6556291390728477</v>
      </c>
      <c r="F48" s="3">
        <f>'Vklady - 1Q2008 (hodnoty)'!F48</f>
        <v>1860</v>
      </c>
      <c r="G48" s="3">
        <f>'Vklady - 1Q2008 (hodnoty)'!G48</f>
        <v>344</v>
      </c>
      <c r="H48" s="3">
        <f>'Vklady - 1Q2008 (hodnoty)'!H48</f>
        <v>275</v>
      </c>
      <c r="I48" s="3">
        <f>'Vklady - 1Q2008 (hodnoty)'!I48</f>
        <v>3</v>
      </c>
      <c r="J48" s="3">
        <f>'Vklady - 1Q2008 (hodnoty)'!J48</f>
        <v>170</v>
      </c>
      <c r="K48" s="3">
        <f>'Vklady - 1Q2008 (hodnoty)'!K48</f>
        <v>33</v>
      </c>
      <c r="L48" s="3">
        <f>'Vklady - 1Q2008 (hodnoty)'!L48</f>
        <v>0</v>
      </c>
      <c r="M48" s="13">
        <f>'Vklady - 1Q2008 (hodnoty)'!M48/'Vklady - 1Q2008 (hodnoty)'!D48</f>
        <v>0.1859823399558499</v>
      </c>
      <c r="N48" s="13">
        <f>'Vklady - 1Q2008 (hodnoty)'!N48/'Vklady - 1Q2008 (hodnoty)'!D48</f>
        <v>0.14624724061810154</v>
      </c>
      <c r="O48" s="13">
        <f>'Vklady - 1Q2008 (hodnoty)'!O48/'Vklady - 1Q2008 (hodnoty)'!D48</f>
        <v>0.012141280353200883</v>
      </c>
      <c r="P48" s="13">
        <f>'Vklady - 1Q2008 (hodnoty)'!P48/'Vklady - 1Q2008 (hodnoty)'!D48</f>
        <v>0</v>
      </c>
    </row>
    <row r="49" spans="1:16" ht="12.75">
      <c r="A49" s="3" t="str">
        <f>'Vklady - 1Q2008 (hodnoty)'!A49</f>
        <v>Liberecký kraj</v>
      </c>
      <c r="B49" s="5" t="str">
        <f>'Vklady - 1Q2008 (hodnoty)'!B49</f>
        <v>Jablonec nad Nisou</v>
      </c>
      <c r="C49" s="3">
        <f>'Vklady - 1Q2008 (hodnoty)'!C49</f>
        <v>1504</v>
      </c>
      <c r="D49" s="3">
        <f>'Vklady - 1Q2008 (hodnoty)'!D49</f>
        <v>1571</v>
      </c>
      <c r="E49" s="13">
        <f>'Vklady - 1Q2008 (hodnoty)'!E49/'Vklady - 1Q2008 (hodnoty)'!D49</f>
        <v>0.7097390197326544</v>
      </c>
      <c r="F49" s="3">
        <f>'Vklady - 1Q2008 (hodnoty)'!F49</f>
        <v>1072</v>
      </c>
      <c r="G49" s="3">
        <f>'Vklady - 1Q2008 (hodnoty)'!G49</f>
        <v>311</v>
      </c>
      <c r="H49" s="3">
        <f>'Vklady - 1Q2008 (hodnoty)'!H49</f>
        <v>255</v>
      </c>
      <c r="I49" s="3">
        <f>'Vklady - 1Q2008 (hodnoty)'!I49</f>
        <v>2</v>
      </c>
      <c r="J49" s="3">
        <f>'Vklady - 1Q2008 (hodnoty)'!J49</f>
        <v>456</v>
      </c>
      <c r="K49" s="3">
        <f>'Vklady - 1Q2008 (hodnoty)'!K49</f>
        <v>10</v>
      </c>
      <c r="L49" s="3">
        <f>'Vklady - 1Q2008 (hodnoty)'!L49</f>
        <v>0</v>
      </c>
      <c r="M49" s="13">
        <f>'Vklady - 1Q2008 (hodnoty)'!M49/'Vklady - 1Q2008 (hodnoty)'!D49</f>
        <v>0.22978994271164863</v>
      </c>
      <c r="N49" s="13">
        <f>'Vklady - 1Q2008 (hodnoty)'!N49/'Vklady - 1Q2008 (hodnoty)'!D49</f>
        <v>0.05028644175684278</v>
      </c>
      <c r="O49" s="13">
        <f>'Vklady - 1Q2008 (hodnoty)'!O49/'Vklady - 1Q2008 (hodnoty)'!D49</f>
        <v>0.010184595798854232</v>
      </c>
      <c r="P49" s="13">
        <f>'Vklady - 1Q2008 (hodnoty)'!P49/'Vklady - 1Q2008 (hodnoty)'!D49</f>
        <v>0</v>
      </c>
    </row>
    <row r="50" spans="1:16" ht="12.75">
      <c r="A50" s="3" t="str">
        <f>'Vklady - 1Q2008 (hodnoty)'!A50</f>
        <v>Olomoucký kraj</v>
      </c>
      <c r="B50" s="5" t="str">
        <f>'Vklady - 1Q2008 (hodnoty)'!B50</f>
        <v>Jeseník</v>
      </c>
      <c r="C50" s="3">
        <f>'Vklady - 1Q2008 (hodnoty)'!C50</f>
        <v>766</v>
      </c>
      <c r="D50" s="3">
        <f>'Vklady - 1Q2008 (hodnoty)'!D50</f>
        <v>790</v>
      </c>
      <c r="E50" s="13">
        <f>'Vklady - 1Q2008 (hodnoty)'!E50/'Vklady - 1Q2008 (hodnoty)'!D50</f>
        <v>0.6848101265822785</v>
      </c>
      <c r="F50" s="3">
        <f>'Vklady - 1Q2008 (hodnoty)'!F50</f>
        <v>1156</v>
      </c>
      <c r="G50" s="3">
        <f>'Vklady - 1Q2008 (hodnoty)'!G50</f>
        <v>146</v>
      </c>
      <c r="H50" s="3">
        <f>'Vklady - 1Q2008 (hodnoty)'!H50</f>
        <v>73</v>
      </c>
      <c r="I50" s="3">
        <f>'Vklady - 1Q2008 (hodnoty)'!I50</f>
        <v>0</v>
      </c>
      <c r="J50" s="3">
        <f>'Vklady - 1Q2008 (hodnoty)'!J50</f>
        <v>32</v>
      </c>
      <c r="K50" s="3">
        <f>'Vklady - 1Q2008 (hodnoty)'!K50</f>
        <v>0</v>
      </c>
      <c r="L50" s="3">
        <f>'Vklady - 1Q2008 (hodnoty)'!L50</f>
        <v>0</v>
      </c>
      <c r="M50" s="13">
        <f>'Vklady - 1Q2008 (hodnoty)'!M50/'Vklady - 1Q2008 (hodnoty)'!D50</f>
        <v>0.16582278481012658</v>
      </c>
      <c r="N50" s="13">
        <f>'Vklady - 1Q2008 (hodnoty)'!N50/'Vklady - 1Q2008 (hodnoty)'!D50</f>
        <v>0.14556962025316456</v>
      </c>
      <c r="O50" s="13">
        <f>'Vklady - 1Q2008 (hodnoty)'!O50/'Vklady - 1Q2008 (hodnoty)'!D50</f>
        <v>0.0037974683544303796</v>
      </c>
      <c r="P50" s="13">
        <f>'Vklady - 1Q2008 (hodnoty)'!P50/'Vklady - 1Q2008 (hodnoty)'!D50</f>
        <v>0</v>
      </c>
    </row>
    <row r="51" spans="1:16" ht="12.75">
      <c r="A51" s="3" t="str">
        <f>'Vklady - 1Q2008 (hodnoty)'!A51</f>
        <v>Královéhradecký kraj</v>
      </c>
      <c r="B51" s="5" t="str">
        <f>'Vklady - 1Q2008 (hodnoty)'!B51</f>
        <v>Jičín</v>
      </c>
      <c r="C51" s="3">
        <f>'Vklady - 1Q2008 (hodnoty)'!C51</f>
        <v>1687</v>
      </c>
      <c r="D51" s="3">
        <f>'Vklady - 1Q2008 (hodnoty)'!D51</f>
        <v>1768</v>
      </c>
      <c r="E51" s="13">
        <f>'Vklady - 1Q2008 (hodnoty)'!E51/'Vklady - 1Q2008 (hodnoty)'!D51</f>
        <v>0.7188914027149321</v>
      </c>
      <c r="F51" s="3">
        <f>'Vklady - 1Q2008 (hodnoty)'!F51</f>
        <v>2125</v>
      </c>
      <c r="G51" s="3">
        <f>'Vklady - 1Q2008 (hodnoty)'!G51</f>
        <v>313</v>
      </c>
      <c r="H51" s="3">
        <f>'Vklady - 1Q2008 (hodnoty)'!H51</f>
        <v>186</v>
      </c>
      <c r="I51" s="3">
        <f>'Vklady - 1Q2008 (hodnoty)'!I51</f>
        <v>9</v>
      </c>
      <c r="J51" s="3">
        <f>'Vklady - 1Q2008 (hodnoty)'!J51</f>
        <v>290</v>
      </c>
      <c r="K51" s="3">
        <f>'Vklady - 1Q2008 (hodnoty)'!K51</f>
        <v>10</v>
      </c>
      <c r="L51" s="3">
        <f>'Vklady - 1Q2008 (hodnoty)'!L51</f>
        <v>0</v>
      </c>
      <c r="M51" s="13">
        <f>'Vklady - 1Q2008 (hodnoty)'!M51/'Vklady - 1Q2008 (hodnoty)'!D51</f>
        <v>0.2149321266968326</v>
      </c>
      <c r="N51" s="13">
        <f>'Vklady - 1Q2008 (hodnoty)'!N51/'Vklady - 1Q2008 (hodnoty)'!D51</f>
        <v>0.05938914027149321</v>
      </c>
      <c r="O51" s="13">
        <f>'Vklady - 1Q2008 (hodnoty)'!O51/'Vklady - 1Q2008 (hodnoty)'!D51</f>
        <v>0.006787330316742082</v>
      </c>
      <c r="P51" s="13">
        <f>'Vklady - 1Q2008 (hodnoty)'!P51/'Vklady - 1Q2008 (hodnoty)'!D51</f>
        <v>0</v>
      </c>
    </row>
    <row r="52" spans="1:16" ht="12.75">
      <c r="A52" s="3" t="str">
        <f>'Vklady - 1Q2008 (hodnoty)'!A52</f>
        <v>Vysočina</v>
      </c>
      <c r="B52" s="5" t="str">
        <f>'Vklady - 1Q2008 (hodnoty)'!B52</f>
        <v>Jihlava</v>
      </c>
      <c r="C52" s="3">
        <f>'Vklady - 1Q2008 (hodnoty)'!C52</f>
        <v>1952</v>
      </c>
      <c r="D52" s="3">
        <f>'Vklady - 1Q2008 (hodnoty)'!D52</f>
        <v>2126</v>
      </c>
      <c r="E52" s="13">
        <f>'Vklady - 1Q2008 (hodnoty)'!E52/'Vklady - 1Q2008 (hodnoty)'!D52</f>
        <v>0.6317027281279398</v>
      </c>
      <c r="F52" s="3">
        <f>'Vklady - 1Q2008 (hodnoty)'!F52</f>
        <v>1805</v>
      </c>
      <c r="G52" s="3">
        <f>'Vklady - 1Q2008 (hodnoty)'!G52</f>
        <v>252</v>
      </c>
      <c r="H52" s="3">
        <f>'Vklady - 1Q2008 (hodnoty)'!H52</f>
        <v>161</v>
      </c>
      <c r="I52" s="3">
        <f>'Vklady - 1Q2008 (hodnoty)'!I52</f>
        <v>23</v>
      </c>
      <c r="J52" s="3">
        <f>'Vklady - 1Q2008 (hodnoty)'!J52</f>
        <v>947</v>
      </c>
      <c r="K52" s="3">
        <f>'Vklady - 1Q2008 (hodnoty)'!K52</f>
        <v>155</v>
      </c>
      <c r="L52" s="3">
        <f>'Vklady - 1Q2008 (hodnoty)'!L52</f>
        <v>0</v>
      </c>
      <c r="M52" s="13">
        <f>'Vklady - 1Q2008 (hodnoty)'!M52/'Vklady - 1Q2008 (hodnoty)'!D52</f>
        <v>0.25823142050799625</v>
      </c>
      <c r="N52" s="13">
        <f>'Vklady - 1Q2008 (hodnoty)'!N52/'Vklady - 1Q2008 (hodnoty)'!D52</f>
        <v>0.07102539981185324</v>
      </c>
      <c r="O52" s="13">
        <f>'Vklady - 1Q2008 (hodnoty)'!O52/'Vklady - 1Q2008 (hodnoty)'!D52</f>
        <v>0.039040451552210725</v>
      </c>
      <c r="P52" s="13">
        <f>'Vklady - 1Q2008 (hodnoty)'!P52/'Vklady - 1Q2008 (hodnoty)'!D52</f>
        <v>0</v>
      </c>
    </row>
    <row r="53" spans="1:16" ht="12.75">
      <c r="A53" s="3" t="str">
        <f>'Vklady - 1Q2008 (hodnoty)'!A53</f>
        <v>Liberecký kraj</v>
      </c>
      <c r="B53" s="5" t="str">
        <f>'Vklady - 1Q2008 (hodnoty)'!B53</f>
        <v>Jilemnice</v>
      </c>
      <c r="C53" s="3">
        <f>'Vklady - 1Q2008 (hodnoty)'!C53</f>
        <v>393</v>
      </c>
      <c r="D53" s="3">
        <f>'Vklady - 1Q2008 (hodnoty)'!D53</f>
        <v>413</v>
      </c>
      <c r="E53" s="13">
        <f>'Vklady - 1Q2008 (hodnoty)'!E53/'Vklady - 1Q2008 (hodnoty)'!D53</f>
        <v>0.711864406779661</v>
      </c>
      <c r="F53" s="3">
        <f>'Vklady - 1Q2008 (hodnoty)'!F53</f>
        <v>477</v>
      </c>
      <c r="G53" s="3">
        <f>'Vklady - 1Q2008 (hodnoty)'!G53</f>
        <v>58</v>
      </c>
      <c r="H53" s="3">
        <f>'Vklady - 1Q2008 (hodnoty)'!H53</f>
        <v>54</v>
      </c>
      <c r="I53" s="3">
        <f>'Vklady - 1Q2008 (hodnoty)'!I53</f>
        <v>0</v>
      </c>
      <c r="J53" s="3">
        <f>'Vklady - 1Q2008 (hodnoty)'!J53</f>
        <v>70</v>
      </c>
      <c r="K53" s="3">
        <f>'Vklady - 1Q2008 (hodnoty)'!K53</f>
        <v>0</v>
      </c>
      <c r="L53" s="3">
        <f>'Vklady - 1Q2008 (hodnoty)'!L53</f>
        <v>0</v>
      </c>
      <c r="M53" s="13">
        <f>'Vklady - 1Q2008 (hodnoty)'!M53/'Vklady - 1Q2008 (hodnoty)'!D53</f>
        <v>0.17433414043583534</v>
      </c>
      <c r="N53" s="13">
        <f>'Vklady - 1Q2008 (hodnoty)'!N53/'Vklady - 1Q2008 (hodnoty)'!D53</f>
        <v>0.11380145278450363</v>
      </c>
      <c r="O53" s="13">
        <f>'Vklady - 1Q2008 (hodnoty)'!O53/'Vklady - 1Q2008 (hodnoty)'!D53</f>
        <v>0</v>
      </c>
      <c r="P53" s="13">
        <f>'Vklady - 1Q2008 (hodnoty)'!P53/'Vklady - 1Q2008 (hodnoty)'!D53</f>
        <v>0</v>
      </c>
    </row>
    <row r="54" spans="1:16" ht="12.75">
      <c r="A54" s="3" t="str">
        <f>'Vklady - 1Q2008 (hodnoty)'!A54</f>
        <v>Jihočeský kraj</v>
      </c>
      <c r="B54" s="5" t="str">
        <f>'Vklady - 1Q2008 (hodnoty)'!B54</f>
        <v>Jindřichův Hradec</v>
      </c>
      <c r="C54" s="3">
        <f>'Vklady - 1Q2008 (hodnoty)'!C54</f>
        <v>1021</v>
      </c>
      <c r="D54" s="3">
        <f>'Vklady - 1Q2008 (hodnoty)'!D54</f>
        <v>1084</v>
      </c>
      <c r="E54" s="13">
        <f>'Vklady - 1Q2008 (hodnoty)'!E54/'Vklady - 1Q2008 (hodnoty)'!D54</f>
        <v>0.6282287822878229</v>
      </c>
      <c r="F54" s="3">
        <f>'Vklady - 1Q2008 (hodnoty)'!F54</f>
        <v>1400</v>
      </c>
      <c r="G54" s="3">
        <f>'Vklady - 1Q2008 (hodnoty)'!G54</f>
        <v>142</v>
      </c>
      <c r="H54" s="3">
        <f>'Vklady - 1Q2008 (hodnoty)'!H54</f>
        <v>144</v>
      </c>
      <c r="I54" s="3">
        <f>'Vklady - 1Q2008 (hodnoty)'!I54</f>
        <v>6</v>
      </c>
      <c r="J54" s="3">
        <f>'Vklady - 1Q2008 (hodnoty)'!J54</f>
        <v>122</v>
      </c>
      <c r="K54" s="3">
        <f>'Vklady - 1Q2008 (hodnoty)'!K54</f>
        <v>1</v>
      </c>
      <c r="L54" s="3">
        <f>'Vklady - 1Q2008 (hodnoty)'!L54</f>
        <v>0</v>
      </c>
      <c r="M54" s="13">
        <f>'Vklady - 1Q2008 (hodnoty)'!M54/'Vklady - 1Q2008 (hodnoty)'!D54</f>
        <v>0.22232472324723246</v>
      </c>
      <c r="N54" s="13">
        <f>'Vklady - 1Q2008 (hodnoty)'!N54/'Vklady - 1Q2008 (hodnoty)'!D54</f>
        <v>0.14206642066420663</v>
      </c>
      <c r="O54" s="13">
        <f>'Vklady - 1Q2008 (hodnoty)'!O54/'Vklady - 1Q2008 (hodnoty)'!D54</f>
        <v>0.007380073800738007</v>
      </c>
      <c r="P54" s="13">
        <f>'Vklady - 1Q2008 (hodnoty)'!P54/'Vklady - 1Q2008 (hodnoty)'!D54</f>
        <v>0</v>
      </c>
    </row>
    <row r="55" spans="1:16" ht="12.75">
      <c r="A55" s="3" t="str">
        <f>'Vklady - 1Q2008 (hodnoty)'!A55</f>
        <v>Jihočeský kraj</v>
      </c>
      <c r="B55" s="5" t="str">
        <f>'Vklady - 1Q2008 (hodnoty)'!B55</f>
        <v>Kaplice</v>
      </c>
      <c r="C55" s="3">
        <f>'Vklady - 1Q2008 (hodnoty)'!C55</f>
        <v>408</v>
      </c>
      <c r="D55" s="3">
        <f>'Vklady - 1Q2008 (hodnoty)'!D55</f>
        <v>454</v>
      </c>
      <c r="E55" s="13">
        <f>'Vklady - 1Q2008 (hodnoty)'!E55/'Vklady - 1Q2008 (hodnoty)'!D55</f>
        <v>0.7202643171806168</v>
      </c>
      <c r="F55" s="3">
        <f>'Vklady - 1Q2008 (hodnoty)'!F55</f>
        <v>1125</v>
      </c>
      <c r="G55" s="3">
        <f>'Vklady - 1Q2008 (hodnoty)'!G55</f>
        <v>79</v>
      </c>
      <c r="H55" s="3">
        <f>'Vklady - 1Q2008 (hodnoty)'!H55</f>
        <v>35</v>
      </c>
      <c r="I55" s="3">
        <f>'Vklady - 1Q2008 (hodnoty)'!I55</f>
        <v>0</v>
      </c>
      <c r="J55" s="3">
        <f>'Vklady - 1Q2008 (hodnoty)'!J55</f>
        <v>55</v>
      </c>
      <c r="K55" s="3">
        <f>'Vklady - 1Q2008 (hodnoty)'!K55</f>
        <v>0</v>
      </c>
      <c r="L55" s="3">
        <f>'Vklady - 1Q2008 (hodnoty)'!L55</f>
        <v>0</v>
      </c>
      <c r="M55" s="13">
        <f>'Vklady - 1Q2008 (hodnoty)'!M55/'Vklady - 1Q2008 (hodnoty)'!D55</f>
        <v>0.17400881057268722</v>
      </c>
      <c r="N55" s="13">
        <f>'Vklady - 1Q2008 (hodnoty)'!N55/'Vklady - 1Q2008 (hodnoty)'!D55</f>
        <v>0.07048458149779736</v>
      </c>
      <c r="O55" s="13">
        <f>'Vklady - 1Q2008 (hodnoty)'!O55/'Vklady - 1Q2008 (hodnoty)'!D55</f>
        <v>0.03524229074889868</v>
      </c>
      <c r="P55" s="13">
        <f>'Vklady - 1Q2008 (hodnoty)'!P55/'Vklady - 1Q2008 (hodnoty)'!D55</f>
        <v>0</v>
      </c>
    </row>
    <row r="56" spans="1:16" ht="12.75">
      <c r="A56" s="3" t="str">
        <f>'Vklady - 1Q2008 (hodnoty)'!A56</f>
        <v>Karlovarský kraj</v>
      </c>
      <c r="B56" s="5" t="str">
        <f>'Vklady - 1Q2008 (hodnoty)'!B56</f>
        <v>Karlovy Vary</v>
      </c>
      <c r="C56" s="3">
        <f>'Vklady - 1Q2008 (hodnoty)'!C56</f>
        <v>2407</v>
      </c>
      <c r="D56" s="3">
        <f>'Vklady - 1Q2008 (hodnoty)'!D56</f>
        <v>2522</v>
      </c>
      <c r="E56" s="13">
        <f>'Vklady - 1Q2008 (hodnoty)'!E56/'Vklady - 1Q2008 (hodnoty)'!D56</f>
        <v>0.7367168913560667</v>
      </c>
      <c r="F56" s="3">
        <f>'Vklady - 1Q2008 (hodnoty)'!F56</f>
        <v>2205</v>
      </c>
      <c r="G56" s="3">
        <f>'Vklady - 1Q2008 (hodnoty)'!G56</f>
        <v>450</v>
      </c>
      <c r="H56" s="3">
        <f>'Vklady - 1Q2008 (hodnoty)'!H56</f>
        <v>241</v>
      </c>
      <c r="I56" s="3">
        <f>'Vklady - 1Q2008 (hodnoty)'!I56</f>
        <v>12</v>
      </c>
      <c r="J56" s="3">
        <f>'Vklady - 1Q2008 (hodnoty)'!J56</f>
        <v>578</v>
      </c>
      <c r="K56" s="3">
        <f>'Vklady - 1Q2008 (hodnoty)'!K56</f>
        <v>67</v>
      </c>
      <c r="L56" s="3">
        <f>'Vklady - 1Q2008 (hodnoty)'!L56</f>
        <v>1</v>
      </c>
      <c r="M56" s="13">
        <f>'Vklady - 1Q2008 (hodnoty)'!M56/'Vklady - 1Q2008 (hodnoty)'!D56</f>
        <v>0.17724028548770818</v>
      </c>
      <c r="N56" s="13">
        <f>'Vklady - 1Q2008 (hodnoty)'!N56/'Vklady - 1Q2008 (hodnoty)'!D56</f>
        <v>0.06978588421887391</v>
      </c>
      <c r="O56" s="13">
        <f>'Vklady - 1Q2008 (hodnoty)'!O56/'Vklady - 1Q2008 (hodnoty)'!D56</f>
        <v>0.01625693893735131</v>
      </c>
      <c r="P56" s="13">
        <f>'Vklady - 1Q2008 (hodnoty)'!P56/'Vklady - 1Q2008 (hodnoty)'!D56</f>
        <v>0</v>
      </c>
    </row>
    <row r="57" spans="1:16" ht="12.75">
      <c r="A57" s="3" t="str">
        <f>'Vklady - 1Q2008 (hodnoty)'!A57</f>
        <v>Moravskoslezský kraj</v>
      </c>
      <c r="B57" s="5" t="str">
        <f>'Vklady - 1Q2008 (hodnoty)'!B57</f>
        <v>Karviná</v>
      </c>
      <c r="C57" s="3">
        <f>'Vklady - 1Q2008 (hodnoty)'!C57</f>
        <v>1356</v>
      </c>
      <c r="D57" s="3">
        <f>'Vklady - 1Q2008 (hodnoty)'!D57</f>
        <v>1443</v>
      </c>
      <c r="E57" s="13">
        <f>'Vklady - 1Q2008 (hodnoty)'!E57/'Vklady - 1Q2008 (hodnoty)'!D57</f>
        <v>0.5807345807345807</v>
      </c>
      <c r="F57" s="3">
        <f>'Vklady - 1Q2008 (hodnoty)'!F57</f>
        <v>792</v>
      </c>
      <c r="G57" s="3">
        <f>'Vklady - 1Q2008 (hodnoty)'!G57</f>
        <v>226</v>
      </c>
      <c r="H57" s="3">
        <f>'Vklady - 1Q2008 (hodnoty)'!H57</f>
        <v>139</v>
      </c>
      <c r="I57" s="3">
        <f>'Vklady - 1Q2008 (hodnoty)'!I57</f>
        <v>1</v>
      </c>
      <c r="J57" s="3">
        <f>'Vklady - 1Q2008 (hodnoty)'!J57</f>
        <v>226</v>
      </c>
      <c r="K57" s="3">
        <f>'Vklady - 1Q2008 (hodnoty)'!K57</f>
        <v>0</v>
      </c>
      <c r="L57" s="3">
        <f>'Vklady - 1Q2008 (hodnoty)'!L57</f>
        <v>0</v>
      </c>
      <c r="M57" s="13">
        <f>'Vklady - 1Q2008 (hodnoty)'!M57/'Vklady - 1Q2008 (hodnoty)'!D57</f>
        <v>0.22661122661122662</v>
      </c>
      <c r="N57" s="13">
        <f>'Vklady - 1Q2008 (hodnoty)'!N57/'Vklady - 1Q2008 (hodnoty)'!D57</f>
        <v>0.18711018711018712</v>
      </c>
      <c r="O57" s="13">
        <f>'Vklady - 1Q2008 (hodnoty)'!O57/'Vklady - 1Q2008 (hodnoty)'!D57</f>
        <v>0.005544005544005544</v>
      </c>
      <c r="P57" s="13">
        <f>'Vklady - 1Q2008 (hodnoty)'!P57/'Vklady - 1Q2008 (hodnoty)'!D57</f>
        <v>0</v>
      </c>
    </row>
    <row r="58" spans="1:16" ht="12.75">
      <c r="A58" s="3" t="str">
        <f>'Vklady - 1Q2008 (hodnoty)'!A58</f>
        <v>Středočeský kraj</v>
      </c>
      <c r="B58" s="5" t="str">
        <f>'Vklady - 1Q2008 (hodnoty)'!B58</f>
        <v>Kladno</v>
      </c>
      <c r="C58" s="3">
        <f>'Vklady - 1Q2008 (hodnoty)'!C58</f>
        <v>2064</v>
      </c>
      <c r="D58" s="3">
        <f>'Vklady - 1Q2008 (hodnoty)'!D58</f>
        <v>2160</v>
      </c>
      <c r="E58" s="13">
        <f>'Vklady - 1Q2008 (hodnoty)'!E58/'Vklady - 1Q2008 (hodnoty)'!D58</f>
        <v>0.6208333333333333</v>
      </c>
      <c r="F58" s="3">
        <f>'Vklady - 1Q2008 (hodnoty)'!F58</f>
        <v>785</v>
      </c>
      <c r="G58" s="3">
        <f>'Vklady - 1Q2008 (hodnoty)'!G58</f>
        <v>145</v>
      </c>
      <c r="H58" s="3">
        <f>'Vklady - 1Q2008 (hodnoty)'!H58</f>
        <v>176</v>
      </c>
      <c r="I58" s="3">
        <f>'Vklady - 1Q2008 (hodnoty)'!I58</f>
        <v>7</v>
      </c>
      <c r="J58" s="3">
        <f>'Vklady - 1Q2008 (hodnoty)'!J58</f>
        <v>620</v>
      </c>
      <c r="K58" s="3">
        <f>'Vklady - 1Q2008 (hodnoty)'!K58</f>
        <v>4</v>
      </c>
      <c r="L58" s="3">
        <f>'Vklady - 1Q2008 (hodnoty)'!L58</f>
        <v>0</v>
      </c>
      <c r="M58" s="13">
        <f>'Vklady - 1Q2008 (hodnoty)'!M58/'Vklady - 1Q2008 (hodnoty)'!D58</f>
        <v>0.30833333333333335</v>
      </c>
      <c r="N58" s="13">
        <f>'Vklady - 1Q2008 (hodnoty)'!N58/'Vklady - 1Q2008 (hodnoty)'!D58</f>
        <v>0.06666666666666667</v>
      </c>
      <c r="O58" s="13">
        <f>'Vklady - 1Q2008 (hodnoty)'!O58/'Vklady - 1Q2008 (hodnoty)'!D58</f>
        <v>0.004166666666666667</v>
      </c>
      <c r="P58" s="13">
        <f>'Vklady - 1Q2008 (hodnoty)'!P58/'Vklady - 1Q2008 (hodnoty)'!D58</f>
        <v>0</v>
      </c>
    </row>
    <row r="59" spans="1:16" ht="12.75">
      <c r="A59" s="3" t="str">
        <f>'Vklady - 1Q2008 (hodnoty)'!A59</f>
        <v>Plzeňský kraj</v>
      </c>
      <c r="B59" s="5" t="str">
        <f>'Vklady - 1Q2008 (hodnoty)'!B59</f>
        <v>Klatovy</v>
      </c>
      <c r="C59" s="3">
        <f>'Vklady - 1Q2008 (hodnoty)'!C59</f>
        <v>1225</v>
      </c>
      <c r="D59" s="3">
        <f>'Vklady - 1Q2008 (hodnoty)'!D59</f>
        <v>1431</v>
      </c>
      <c r="E59" s="13">
        <f>'Vklady - 1Q2008 (hodnoty)'!E59/'Vklady - 1Q2008 (hodnoty)'!D59</f>
        <v>0.6436058700209644</v>
      </c>
      <c r="F59" s="3">
        <f>'Vklady - 1Q2008 (hodnoty)'!F59</f>
        <v>1850</v>
      </c>
      <c r="G59" s="3">
        <f>'Vklady - 1Q2008 (hodnoty)'!G59</f>
        <v>248</v>
      </c>
      <c r="H59" s="3">
        <f>'Vklady - 1Q2008 (hodnoty)'!H59</f>
        <v>173</v>
      </c>
      <c r="I59" s="3">
        <f>'Vklady - 1Q2008 (hodnoty)'!I59</f>
        <v>3</v>
      </c>
      <c r="J59" s="3">
        <f>'Vklady - 1Q2008 (hodnoty)'!J59</f>
        <v>518</v>
      </c>
      <c r="K59" s="3">
        <f>'Vklady - 1Q2008 (hodnoty)'!K59</f>
        <v>22</v>
      </c>
      <c r="L59" s="3">
        <f>'Vklady - 1Q2008 (hodnoty)'!L59</f>
        <v>0</v>
      </c>
      <c r="M59" s="13">
        <f>'Vklady - 1Q2008 (hodnoty)'!M59/'Vklady - 1Q2008 (hodnoty)'!D59</f>
        <v>0.1607267645003494</v>
      </c>
      <c r="N59" s="13">
        <f>'Vklady - 1Q2008 (hodnoty)'!N59/'Vklady - 1Q2008 (hodnoty)'!D59</f>
        <v>0.07547169811320754</v>
      </c>
      <c r="O59" s="13">
        <f>'Vklady - 1Q2008 (hodnoty)'!O59/'Vklady - 1Q2008 (hodnoty)'!D59</f>
        <v>0.12019566736547868</v>
      </c>
      <c r="P59" s="13">
        <f>'Vklady - 1Q2008 (hodnoty)'!P59/'Vklady - 1Q2008 (hodnoty)'!D59</f>
        <v>0</v>
      </c>
    </row>
    <row r="60" spans="1:16" ht="12.75">
      <c r="A60" s="3" t="str">
        <f>'Vklady - 1Q2008 (hodnoty)'!A60</f>
        <v>Středočeský kraj</v>
      </c>
      <c r="B60" s="5" t="str">
        <f>'Vklady - 1Q2008 (hodnoty)'!B60</f>
        <v>Kolín</v>
      </c>
      <c r="C60" s="3">
        <f>'Vklady - 1Q2008 (hodnoty)'!C60</f>
        <v>2040</v>
      </c>
      <c r="D60" s="3">
        <f>'Vklady - 1Q2008 (hodnoty)'!D60</f>
        <v>2184</v>
      </c>
      <c r="E60" s="13">
        <f>'Vklady - 1Q2008 (hodnoty)'!E60/'Vklady - 1Q2008 (hodnoty)'!D60</f>
        <v>0.6423992673992674</v>
      </c>
      <c r="F60" s="3">
        <f>'Vklady - 1Q2008 (hodnoty)'!F60</f>
        <v>1556</v>
      </c>
      <c r="G60" s="3">
        <f>'Vklady - 1Q2008 (hodnoty)'!G60</f>
        <v>288</v>
      </c>
      <c r="H60" s="3">
        <f>'Vklady - 1Q2008 (hodnoty)'!H60</f>
        <v>172</v>
      </c>
      <c r="I60" s="3">
        <f>'Vklady - 1Q2008 (hodnoty)'!I60</f>
        <v>2</v>
      </c>
      <c r="J60" s="3">
        <f>'Vklady - 1Q2008 (hodnoty)'!J60</f>
        <v>282</v>
      </c>
      <c r="K60" s="3">
        <f>'Vklady - 1Q2008 (hodnoty)'!K60</f>
        <v>38</v>
      </c>
      <c r="L60" s="3">
        <f>'Vklady - 1Q2008 (hodnoty)'!L60</f>
        <v>0</v>
      </c>
      <c r="M60" s="13">
        <f>'Vklady - 1Q2008 (hodnoty)'!M60/'Vklady - 1Q2008 (hodnoty)'!D60</f>
        <v>0.2793040293040293</v>
      </c>
      <c r="N60" s="13">
        <f>'Vklady - 1Q2008 (hodnoty)'!N60/'Vklady - 1Q2008 (hodnoty)'!D60</f>
        <v>0.07280219780219781</v>
      </c>
      <c r="O60" s="13">
        <f>'Vklady - 1Q2008 (hodnoty)'!O60/'Vklady - 1Q2008 (hodnoty)'!D60</f>
        <v>0.005494505494505495</v>
      </c>
      <c r="P60" s="13">
        <f>'Vklady - 1Q2008 (hodnoty)'!P60/'Vklady - 1Q2008 (hodnoty)'!D60</f>
        <v>0</v>
      </c>
    </row>
    <row r="61" spans="1:16" ht="12.75">
      <c r="A61" s="3" t="str">
        <f>'Vklady - 1Q2008 (hodnoty)'!A61</f>
        <v>Plzeňský kraj</v>
      </c>
      <c r="B61" s="5" t="str">
        <f>'Vklady - 1Q2008 (hodnoty)'!B61</f>
        <v>Kralovice</v>
      </c>
      <c r="C61" s="3">
        <f>'Vklady - 1Q2008 (hodnoty)'!C61</f>
        <v>526</v>
      </c>
      <c r="D61" s="3">
        <f>'Vklady - 1Q2008 (hodnoty)'!D61</f>
        <v>541</v>
      </c>
      <c r="E61" s="13">
        <f>'Vklady - 1Q2008 (hodnoty)'!E61/'Vklady - 1Q2008 (hodnoty)'!D61</f>
        <v>0.7338262476894639</v>
      </c>
      <c r="F61" s="3">
        <f>'Vklady - 1Q2008 (hodnoty)'!F61</f>
        <v>1244</v>
      </c>
      <c r="G61" s="3">
        <f>'Vklady - 1Q2008 (hodnoty)'!G61</f>
        <v>103</v>
      </c>
      <c r="H61" s="3">
        <f>'Vklady - 1Q2008 (hodnoty)'!H61</f>
        <v>49</v>
      </c>
      <c r="I61" s="3">
        <f>'Vklady - 1Q2008 (hodnoty)'!I61</f>
        <v>0</v>
      </c>
      <c r="J61" s="3">
        <f>'Vklady - 1Q2008 (hodnoty)'!J61</f>
        <v>39</v>
      </c>
      <c r="K61" s="3">
        <f>'Vklady - 1Q2008 (hodnoty)'!K61</f>
        <v>0</v>
      </c>
      <c r="L61" s="3">
        <f>'Vklady - 1Q2008 (hodnoty)'!L61</f>
        <v>0</v>
      </c>
      <c r="M61" s="13">
        <f>'Vklady - 1Q2008 (hodnoty)'!M61/'Vklady - 1Q2008 (hodnoty)'!D61</f>
        <v>0.10166358595194085</v>
      </c>
      <c r="N61" s="13">
        <f>'Vklady - 1Q2008 (hodnoty)'!N61/'Vklady - 1Q2008 (hodnoty)'!D61</f>
        <v>0.16266173752310537</v>
      </c>
      <c r="O61" s="13">
        <f>'Vklady - 1Q2008 (hodnoty)'!O61/'Vklady - 1Q2008 (hodnoty)'!D61</f>
        <v>0.0018484288354898336</v>
      </c>
      <c r="P61" s="13">
        <f>'Vklady - 1Q2008 (hodnoty)'!P61/'Vklady - 1Q2008 (hodnoty)'!D61</f>
        <v>0</v>
      </c>
    </row>
    <row r="62" spans="1:16" ht="12.75">
      <c r="A62" s="3" t="str">
        <f>'Vklady - 1Q2008 (hodnoty)'!A62</f>
        <v>Moravskoslezský kraj</v>
      </c>
      <c r="B62" s="5" t="str">
        <f>'Vklady - 1Q2008 (hodnoty)'!B62</f>
        <v>Krnov</v>
      </c>
      <c r="C62" s="3">
        <f>'Vklady - 1Q2008 (hodnoty)'!C62</f>
        <v>791</v>
      </c>
      <c r="D62" s="3">
        <f>'Vklady - 1Q2008 (hodnoty)'!D62</f>
        <v>853</v>
      </c>
      <c r="E62" s="13">
        <f>'Vklady - 1Q2008 (hodnoty)'!E62/'Vklady - 1Q2008 (hodnoty)'!D62</f>
        <v>0.6764361078546307</v>
      </c>
      <c r="F62" s="3">
        <f>'Vklady - 1Q2008 (hodnoty)'!F62</f>
        <v>1111</v>
      </c>
      <c r="G62" s="3">
        <f>'Vklady - 1Q2008 (hodnoty)'!G62</f>
        <v>123</v>
      </c>
      <c r="H62" s="3">
        <f>'Vklady - 1Q2008 (hodnoty)'!H62</f>
        <v>101</v>
      </c>
      <c r="I62" s="3">
        <f>'Vklady - 1Q2008 (hodnoty)'!I62</f>
        <v>1</v>
      </c>
      <c r="J62" s="3">
        <f>'Vklady - 1Q2008 (hodnoty)'!J62</f>
        <v>172</v>
      </c>
      <c r="K62" s="3">
        <f>'Vklady - 1Q2008 (hodnoty)'!K62</f>
        <v>8</v>
      </c>
      <c r="L62" s="3">
        <f>'Vklady - 1Q2008 (hodnoty)'!L62</f>
        <v>0</v>
      </c>
      <c r="M62" s="13">
        <f>'Vklady - 1Q2008 (hodnoty)'!M62/'Vklady - 1Q2008 (hodnoty)'!D62</f>
        <v>0.2391559202813599</v>
      </c>
      <c r="N62" s="13">
        <f>'Vklady - 1Q2008 (hodnoty)'!N62/'Vklady - 1Q2008 (hodnoty)'!D62</f>
        <v>0.0738569753810082</v>
      </c>
      <c r="O62" s="13">
        <f>'Vklady - 1Q2008 (hodnoty)'!O62/'Vklady - 1Q2008 (hodnoty)'!D62</f>
        <v>0.010550996483001172</v>
      </c>
      <c r="P62" s="13">
        <f>'Vklady - 1Q2008 (hodnoty)'!P62/'Vklady - 1Q2008 (hodnoty)'!D62</f>
        <v>0</v>
      </c>
    </row>
    <row r="63" spans="1:16" ht="12.75">
      <c r="A63" s="3" t="str">
        <f>'Vklady - 1Q2008 (hodnoty)'!A63</f>
        <v>Zlínský kraj</v>
      </c>
      <c r="B63" s="5" t="str">
        <f>'Vklady - 1Q2008 (hodnoty)'!B63</f>
        <v>Kroměříž</v>
      </c>
      <c r="C63" s="3">
        <f>'Vklady - 1Q2008 (hodnoty)'!C63</f>
        <v>1451</v>
      </c>
      <c r="D63" s="3">
        <f>'Vklady - 1Q2008 (hodnoty)'!D63</f>
        <v>1537</v>
      </c>
      <c r="E63" s="13">
        <f>'Vklady - 1Q2008 (hodnoty)'!E63/'Vklady - 1Q2008 (hodnoty)'!D63</f>
        <v>0.675341574495771</v>
      </c>
      <c r="F63" s="3">
        <f>'Vklady - 1Q2008 (hodnoty)'!F63</f>
        <v>2025</v>
      </c>
      <c r="G63" s="3">
        <f>'Vklady - 1Q2008 (hodnoty)'!G63</f>
        <v>206</v>
      </c>
      <c r="H63" s="3">
        <f>'Vklady - 1Q2008 (hodnoty)'!H63</f>
        <v>141</v>
      </c>
      <c r="I63" s="3">
        <f>'Vklady - 1Q2008 (hodnoty)'!I63</f>
        <v>3</v>
      </c>
      <c r="J63" s="3">
        <f>'Vklady - 1Q2008 (hodnoty)'!J63</f>
        <v>180</v>
      </c>
      <c r="K63" s="3">
        <f>'Vklady - 1Q2008 (hodnoty)'!K63</f>
        <v>23</v>
      </c>
      <c r="L63" s="3">
        <f>'Vklady - 1Q2008 (hodnoty)'!L63</f>
        <v>0</v>
      </c>
      <c r="M63" s="13">
        <f>'Vklady - 1Q2008 (hodnoty)'!M63/'Vklady - 1Q2008 (hodnoty)'!D63</f>
        <v>0.2199089134677944</v>
      </c>
      <c r="N63" s="13">
        <f>'Vklady - 1Q2008 (hodnoty)'!N63/'Vklady - 1Q2008 (hodnoty)'!D63</f>
        <v>0.09954456733897202</v>
      </c>
      <c r="O63" s="13">
        <f>'Vklady - 1Q2008 (hodnoty)'!O63/'Vklady - 1Q2008 (hodnoty)'!D63</f>
        <v>0.00520494469746259</v>
      </c>
      <c r="P63" s="13">
        <f>'Vklady - 1Q2008 (hodnoty)'!P63/'Vklady - 1Q2008 (hodnoty)'!D63</f>
        <v>0</v>
      </c>
    </row>
    <row r="64" spans="1:16" ht="12.75">
      <c r="A64" s="3" t="str">
        <f>'Vklady - 1Q2008 (hodnoty)'!A64</f>
        <v>Středočeský kraj</v>
      </c>
      <c r="B64" s="5" t="str">
        <f>'Vklady - 1Q2008 (hodnoty)'!B64</f>
        <v>Kutná Hora</v>
      </c>
      <c r="C64" s="3">
        <f>'Vklady - 1Q2008 (hodnoty)'!C64</f>
        <v>1313</v>
      </c>
      <c r="D64" s="3">
        <f>'Vklady - 1Q2008 (hodnoty)'!D64</f>
        <v>1381</v>
      </c>
      <c r="E64" s="13">
        <f>'Vklady - 1Q2008 (hodnoty)'!E64/'Vklady - 1Q2008 (hodnoty)'!D64</f>
        <v>0.6799420709630702</v>
      </c>
      <c r="F64" s="3">
        <f>'Vklady - 1Q2008 (hodnoty)'!F64</f>
        <v>1201</v>
      </c>
      <c r="G64" s="3">
        <f>'Vklady - 1Q2008 (hodnoty)'!G64</f>
        <v>204</v>
      </c>
      <c r="H64" s="3">
        <f>'Vklady - 1Q2008 (hodnoty)'!H64</f>
        <v>154</v>
      </c>
      <c r="I64" s="3">
        <f>'Vklady - 1Q2008 (hodnoty)'!I64</f>
        <v>1</v>
      </c>
      <c r="J64" s="3">
        <f>'Vklady - 1Q2008 (hodnoty)'!J64</f>
        <v>362</v>
      </c>
      <c r="K64" s="3">
        <f>'Vklady - 1Q2008 (hodnoty)'!K64</f>
        <v>0</v>
      </c>
      <c r="L64" s="3">
        <f>'Vklady - 1Q2008 (hodnoty)'!L64</f>
        <v>0</v>
      </c>
      <c r="M64" s="13">
        <f>'Vklady - 1Q2008 (hodnoty)'!M64/'Vklady - 1Q2008 (hodnoty)'!D64</f>
        <v>0.22519913106444606</v>
      </c>
      <c r="N64" s="13">
        <f>'Vklady - 1Q2008 (hodnoty)'!N64/'Vklady - 1Q2008 (hodnoty)'!D64</f>
        <v>0.08616944243301955</v>
      </c>
      <c r="O64" s="13">
        <f>'Vklady - 1Q2008 (hodnoty)'!O64/'Vklady - 1Q2008 (hodnoty)'!D64</f>
        <v>0.008689355539464157</v>
      </c>
      <c r="P64" s="13">
        <f>'Vklady - 1Q2008 (hodnoty)'!P64/'Vklady - 1Q2008 (hodnoty)'!D64</f>
        <v>0</v>
      </c>
    </row>
    <row r="65" spans="1:16" ht="12.75">
      <c r="A65" s="3" t="str">
        <f>'Vklady - 1Q2008 (hodnoty)'!A65</f>
        <v>Jihomoravský kraj</v>
      </c>
      <c r="B65" s="5" t="str">
        <f>'Vklady - 1Q2008 (hodnoty)'!B65</f>
        <v>Kyjov</v>
      </c>
      <c r="C65" s="3">
        <f>'Vklady - 1Q2008 (hodnoty)'!C65</f>
        <v>934</v>
      </c>
      <c r="D65" s="3">
        <f>'Vklady - 1Q2008 (hodnoty)'!D65</f>
        <v>1010</v>
      </c>
      <c r="E65" s="13">
        <f>'Vklady - 1Q2008 (hodnoty)'!E65/'Vklady - 1Q2008 (hodnoty)'!D65</f>
        <v>0.6544554455445545</v>
      </c>
      <c r="F65" s="3">
        <f>'Vklady - 1Q2008 (hodnoty)'!F65</f>
        <v>1544</v>
      </c>
      <c r="G65" s="3">
        <f>'Vklady - 1Q2008 (hodnoty)'!G65</f>
        <v>285</v>
      </c>
      <c r="H65" s="3">
        <f>'Vklady - 1Q2008 (hodnoty)'!H65</f>
        <v>126</v>
      </c>
      <c r="I65" s="3">
        <f>'Vklady - 1Q2008 (hodnoty)'!I65</f>
        <v>2</v>
      </c>
      <c r="J65" s="3">
        <f>'Vklady - 1Q2008 (hodnoty)'!J65</f>
        <v>92</v>
      </c>
      <c r="K65" s="3">
        <f>'Vklady - 1Q2008 (hodnoty)'!K65</f>
        <v>0</v>
      </c>
      <c r="L65" s="3">
        <f>'Vklady - 1Q2008 (hodnoty)'!L65</f>
        <v>0</v>
      </c>
      <c r="M65" s="13">
        <f>'Vklady - 1Q2008 (hodnoty)'!M65/'Vklady - 1Q2008 (hodnoty)'!D65</f>
        <v>0.17524752475247524</v>
      </c>
      <c r="N65" s="13">
        <f>'Vklady - 1Q2008 (hodnoty)'!N65/'Vklady - 1Q2008 (hodnoty)'!D65</f>
        <v>0.14752475247524752</v>
      </c>
      <c r="O65" s="13">
        <f>'Vklady - 1Q2008 (hodnoty)'!O65/'Vklady - 1Q2008 (hodnoty)'!D65</f>
        <v>0.02277227722772277</v>
      </c>
      <c r="P65" s="13">
        <f>'Vklady - 1Q2008 (hodnoty)'!P65/'Vklady - 1Q2008 (hodnoty)'!D65</f>
        <v>0</v>
      </c>
    </row>
    <row r="66" spans="1:16" ht="12.75">
      <c r="A66" s="3" t="str">
        <f>'Vklady - 1Q2008 (hodnoty)'!A66</f>
        <v>Liberecký kraj</v>
      </c>
      <c r="B66" s="5" t="str">
        <f>'Vklady - 1Q2008 (hodnoty)'!B66</f>
        <v>Liberec</v>
      </c>
      <c r="C66" s="3">
        <f>'Vklady - 1Q2008 (hodnoty)'!C66</f>
        <v>2747</v>
      </c>
      <c r="D66" s="3">
        <f>'Vklady - 1Q2008 (hodnoty)'!D66</f>
        <v>2884</v>
      </c>
      <c r="E66" s="13">
        <f>'Vklady - 1Q2008 (hodnoty)'!E66/'Vklady - 1Q2008 (hodnoty)'!D66</f>
        <v>0.6848127600554785</v>
      </c>
      <c r="F66" s="3">
        <f>'Vklady - 1Q2008 (hodnoty)'!F66</f>
        <v>2289</v>
      </c>
      <c r="G66" s="3">
        <f>'Vklady - 1Q2008 (hodnoty)'!G66</f>
        <v>469</v>
      </c>
      <c r="H66" s="3">
        <f>'Vklady - 1Q2008 (hodnoty)'!H66</f>
        <v>290</v>
      </c>
      <c r="I66" s="3">
        <f>'Vklady - 1Q2008 (hodnoty)'!I66</f>
        <v>7</v>
      </c>
      <c r="J66" s="3">
        <f>'Vklady - 1Q2008 (hodnoty)'!J66</f>
        <v>931</v>
      </c>
      <c r="K66" s="3">
        <f>'Vklady - 1Q2008 (hodnoty)'!K66</f>
        <v>100</v>
      </c>
      <c r="L66" s="3">
        <f>'Vklady - 1Q2008 (hodnoty)'!L66</f>
        <v>0</v>
      </c>
      <c r="M66" s="13">
        <f>'Vklady - 1Q2008 (hodnoty)'!M66/'Vklady - 1Q2008 (hodnoty)'!D66</f>
        <v>0.2503467406380028</v>
      </c>
      <c r="N66" s="13">
        <f>'Vklady - 1Q2008 (hodnoty)'!N66/'Vklady - 1Q2008 (hodnoty)'!D66</f>
        <v>0.05235783633841886</v>
      </c>
      <c r="O66" s="13">
        <f>'Vklady - 1Q2008 (hodnoty)'!O66/'Vklady - 1Q2008 (hodnoty)'!D66</f>
        <v>0.012482662968099861</v>
      </c>
      <c r="P66" s="13">
        <f>'Vklady - 1Q2008 (hodnoty)'!P66/'Vklady - 1Q2008 (hodnoty)'!D66</f>
        <v>0</v>
      </c>
    </row>
    <row r="67" spans="1:16" ht="12.75">
      <c r="A67" s="3" t="str">
        <f>'Vklady - 1Q2008 (hodnoty)'!A67</f>
        <v>Ústecký kraj</v>
      </c>
      <c r="B67" s="5" t="str">
        <f>'Vklady - 1Q2008 (hodnoty)'!B67</f>
        <v>Litoměřice</v>
      </c>
      <c r="C67" s="3">
        <f>'Vklady - 1Q2008 (hodnoty)'!C67</f>
        <v>2132</v>
      </c>
      <c r="D67" s="3">
        <f>'Vklady - 1Q2008 (hodnoty)'!D67</f>
        <v>2302</v>
      </c>
      <c r="E67" s="13">
        <f>'Vklady - 1Q2008 (hodnoty)'!E67/'Vklady - 1Q2008 (hodnoty)'!D67</f>
        <v>0.7172024326672459</v>
      </c>
      <c r="F67" s="3">
        <f>'Vklady - 1Q2008 (hodnoty)'!F67</f>
        <v>3761</v>
      </c>
      <c r="G67" s="3">
        <f>'Vklady - 1Q2008 (hodnoty)'!G67</f>
        <v>331</v>
      </c>
      <c r="H67" s="3">
        <f>'Vklady - 1Q2008 (hodnoty)'!H67</f>
        <v>240</v>
      </c>
      <c r="I67" s="3">
        <f>'Vklady - 1Q2008 (hodnoty)'!I67</f>
        <v>0</v>
      </c>
      <c r="J67" s="3">
        <f>'Vklady - 1Q2008 (hodnoty)'!J67</f>
        <v>1098</v>
      </c>
      <c r="K67" s="3">
        <f>'Vklady - 1Q2008 (hodnoty)'!K67</f>
        <v>4</v>
      </c>
      <c r="L67" s="3">
        <f>'Vklady - 1Q2008 (hodnoty)'!L67</f>
        <v>0</v>
      </c>
      <c r="M67" s="13">
        <f>'Vklady - 1Q2008 (hodnoty)'!M67/'Vklady - 1Q2008 (hodnoty)'!D67</f>
        <v>0.1733275412684622</v>
      </c>
      <c r="N67" s="13">
        <f>'Vklady - 1Q2008 (hodnoty)'!N67/'Vklady - 1Q2008 (hodnoty)'!D67</f>
        <v>0.0677671589921807</v>
      </c>
      <c r="O67" s="13">
        <f>'Vklady - 1Q2008 (hodnoty)'!O67/'Vklady - 1Q2008 (hodnoty)'!D67</f>
        <v>0.04170286707211121</v>
      </c>
      <c r="P67" s="13">
        <f>'Vklady - 1Q2008 (hodnoty)'!P67/'Vklady - 1Q2008 (hodnoty)'!D67</f>
        <v>0</v>
      </c>
    </row>
    <row r="68" spans="1:16" ht="12.75">
      <c r="A68" s="3" t="str">
        <f>'Vklady - 1Q2008 (hodnoty)'!A68</f>
        <v>Ústecký kraj</v>
      </c>
      <c r="B68" s="5" t="str">
        <f>'Vklady - 1Q2008 (hodnoty)'!B68</f>
        <v>Louny</v>
      </c>
      <c r="C68" s="3">
        <f>'Vklady - 1Q2008 (hodnoty)'!C68</f>
        <v>839</v>
      </c>
      <c r="D68" s="3">
        <f>'Vklady - 1Q2008 (hodnoty)'!D68</f>
        <v>864</v>
      </c>
      <c r="E68" s="13">
        <f>'Vklady - 1Q2008 (hodnoty)'!E68/'Vklady - 1Q2008 (hodnoty)'!D68</f>
        <v>0.7280092592592593</v>
      </c>
      <c r="F68" s="3">
        <f>'Vklady - 1Q2008 (hodnoty)'!F68</f>
        <v>1090</v>
      </c>
      <c r="G68" s="3">
        <f>'Vklady - 1Q2008 (hodnoty)'!G68</f>
        <v>128</v>
      </c>
      <c r="H68" s="3">
        <f>'Vklady - 1Q2008 (hodnoty)'!H68</f>
        <v>105</v>
      </c>
      <c r="I68" s="3">
        <f>'Vklady - 1Q2008 (hodnoty)'!I68</f>
        <v>0</v>
      </c>
      <c r="J68" s="3">
        <f>'Vklady - 1Q2008 (hodnoty)'!J68</f>
        <v>288</v>
      </c>
      <c r="K68" s="3">
        <f>'Vklady - 1Q2008 (hodnoty)'!K68</f>
        <v>0</v>
      </c>
      <c r="L68" s="3">
        <f>'Vklady - 1Q2008 (hodnoty)'!L68</f>
        <v>0</v>
      </c>
      <c r="M68" s="13">
        <f>'Vklady - 1Q2008 (hodnoty)'!M68/'Vklady - 1Q2008 (hodnoty)'!D68</f>
        <v>0.15046296296296297</v>
      </c>
      <c r="N68" s="13">
        <f>'Vklady - 1Q2008 (hodnoty)'!N68/'Vklady - 1Q2008 (hodnoty)'!D68</f>
        <v>0.11805555555555555</v>
      </c>
      <c r="O68" s="13">
        <f>'Vklady - 1Q2008 (hodnoty)'!O68/'Vklady - 1Q2008 (hodnoty)'!D68</f>
        <v>0.003472222222222222</v>
      </c>
      <c r="P68" s="13">
        <f>'Vklady - 1Q2008 (hodnoty)'!P68/'Vklady - 1Q2008 (hodnoty)'!D68</f>
        <v>0</v>
      </c>
    </row>
    <row r="69" spans="1:16" ht="12.75">
      <c r="A69" s="3" t="str">
        <f>'Vklady - 1Q2008 (hodnoty)'!A69</f>
        <v>Středočeský kraj</v>
      </c>
      <c r="B69" s="5" t="str">
        <f>'Vklady - 1Q2008 (hodnoty)'!B69</f>
        <v>Mělník</v>
      </c>
      <c r="C69" s="3">
        <f>'Vklady - 1Q2008 (hodnoty)'!C69</f>
        <v>1574</v>
      </c>
      <c r="D69" s="3">
        <f>'Vklady - 1Q2008 (hodnoty)'!D69</f>
        <v>1679</v>
      </c>
      <c r="E69" s="13">
        <f>'Vklady - 1Q2008 (hodnoty)'!E69/'Vklady - 1Q2008 (hodnoty)'!D69</f>
        <v>0.6456223942823109</v>
      </c>
      <c r="F69" s="3">
        <f>'Vklady - 1Q2008 (hodnoty)'!F69</f>
        <v>1481</v>
      </c>
      <c r="G69" s="3">
        <f>'Vklady - 1Q2008 (hodnoty)'!G69</f>
        <v>330</v>
      </c>
      <c r="H69" s="3">
        <f>'Vklady - 1Q2008 (hodnoty)'!H69</f>
        <v>245</v>
      </c>
      <c r="I69" s="3">
        <f>'Vklady - 1Q2008 (hodnoty)'!I69</f>
        <v>35</v>
      </c>
      <c r="J69" s="3">
        <f>'Vklady - 1Q2008 (hodnoty)'!J69</f>
        <v>309</v>
      </c>
      <c r="K69" s="3">
        <f>'Vklady - 1Q2008 (hodnoty)'!K69</f>
        <v>0</v>
      </c>
      <c r="L69" s="3">
        <f>'Vklady - 1Q2008 (hodnoty)'!L69</f>
        <v>0</v>
      </c>
      <c r="M69" s="13">
        <f>'Vklady - 1Q2008 (hodnoty)'!M69/'Vklady - 1Q2008 (hodnoty)'!D69</f>
        <v>0.2662298987492555</v>
      </c>
      <c r="N69" s="13">
        <f>'Vklady - 1Q2008 (hodnoty)'!N69/'Vklady - 1Q2008 (hodnoty)'!D69</f>
        <v>0.06491959499702203</v>
      </c>
      <c r="O69" s="13">
        <f>'Vklady - 1Q2008 (hodnoty)'!O69/'Vklady - 1Q2008 (hodnoty)'!D69</f>
        <v>0.023228111971411555</v>
      </c>
      <c r="P69" s="13">
        <f>'Vklady - 1Q2008 (hodnoty)'!P69/'Vklady - 1Q2008 (hodnoty)'!D69</f>
        <v>0</v>
      </c>
    </row>
    <row r="70" spans="1:16" ht="12.75">
      <c r="A70" s="3" t="str">
        <f>'Vklady - 1Q2008 (hodnoty)'!A70</f>
        <v>Jihomoravský kraj</v>
      </c>
      <c r="B70" s="5" t="str">
        <f>'Vklady - 1Q2008 (hodnoty)'!B70</f>
        <v>Mikulov</v>
      </c>
      <c r="C70" s="3">
        <f>'Vklady - 1Q2008 (hodnoty)'!C70</f>
        <v>640</v>
      </c>
      <c r="D70" s="3">
        <f>'Vklady - 1Q2008 (hodnoty)'!D70</f>
        <v>696</v>
      </c>
      <c r="E70" s="13">
        <f>'Vklady - 1Q2008 (hodnoty)'!E70/'Vklady - 1Q2008 (hodnoty)'!D70</f>
        <v>0.7255747126436781</v>
      </c>
      <c r="F70" s="3">
        <f>'Vklady - 1Q2008 (hodnoty)'!F70</f>
        <v>626</v>
      </c>
      <c r="G70" s="3">
        <f>'Vklady - 1Q2008 (hodnoty)'!G70</f>
        <v>119</v>
      </c>
      <c r="H70" s="3">
        <f>'Vklady - 1Q2008 (hodnoty)'!H70</f>
        <v>57</v>
      </c>
      <c r="I70" s="3">
        <f>'Vklady - 1Q2008 (hodnoty)'!I70</f>
        <v>0</v>
      </c>
      <c r="J70" s="3">
        <f>'Vklady - 1Q2008 (hodnoty)'!J70</f>
        <v>72</v>
      </c>
      <c r="K70" s="3">
        <f>'Vklady - 1Q2008 (hodnoty)'!K70</f>
        <v>23</v>
      </c>
      <c r="L70" s="3">
        <f>'Vklady - 1Q2008 (hodnoty)'!L70</f>
        <v>0</v>
      </c>
      <c r="M70" s="13">
        <f>'Vklady - 1Q2008 (hodnoty)'!M70/'Vklady - 1Q2008 (hodnoty)'!D70</f>
        <v>0.16522988505747127</v>
      </c>
      <c r="N70" s="13">
        <f>'Vklady - 1Q2008 (hodnoty)'!N70/'Vklady - 1Q2008 (hodnoty)'!D70</f>
        <v>0.05028735632183908</v>
      </c>
      <c r="O70" s="13">
        <f>'Vklady - 1Q2008 (hodnoty)'!O70/'Vklady - 1Q2008 (hodnoty)'!D70</f>
        <v>0.05890804597701149</v>
      </c>
      <c r="P70" s="13">
        <f>'Vklady - 1Q2008 (hodnoty)'!P70/'Vklady - 1Q2008 (hodnoty)'!D70</f>
        <v>0</v>
      </c>
    </row>
    <row r="71" spans="1:16" ht="12.75">
      <c r="A71" s="3" t="str">
        <f>'Vklady - 1Q2008 (hodnoty)'!A71</f>
        <v>Středočeský kraj</v>
      </c>
      <c r="B71" s="5" t="str">
        <f>'Vklady - 1Q2008 (hodnoty)'!B71</f>
        <v>Mladá Boleslav</v>
      </c>
      <c r="C71" s="3">
        <f>'Vklady - 1Q2008 (hodnoty)'!C71</f>
        <v>2353</v>
      </c>
      <c r="D71" s="3">
        <f>'Vklady - 1Q2008 (hodnoty)'!D71</f>
        <v>2481</v>
      </c>
      <c r="E71" s="13">
        <f>'Vklady - 1Q2008 (hodnoty)'!E71/'Vklady - 1Q2008 (hodnoty)'!D71</f>
        <v>0.6469165659008465</v>
      </c>
      <c r="F71" s="3">
        <f>'Vklady - 1Q2008 (hodnoty)'!F71</f>
        <v>1998</v>
      </c>
      <c r="G71" s="3">
        <f>'Vklady - 1Q2008 (hodnoty)'!G71</f>
        <v>303</v>
      </c>
      <c r="H71" s="3">
        <f>'Vklady - 1Q2008 (hodnoty)'!H71</f>
        <v>223</v>
      </c>
      <c r="I71" s="3">
        <f>'Vklady - 1Q2008 (hodnoty)'!I71</f>
        <v>8</v>
      </c>
      <c r="J71" s="3">
        <f>'Vklady - 1Q2008 (hodnoty)'!J71</f>
        <v>559</v>
      </c>
      <c r="K71" s="3">
        <f>'Vklady - 1Q2008 (hodnoty)'!K71</f>
        <v>18</v>
      </c>
      <c r="L71" s="3">
        <f>'Vklady - 1Q2008 (hodnoty)'!L71</f>
        <v>0</v>
      </c>
      <c r="M71" s="13">
        <f>'Vklady - 1Q2008 (hodnoty)'!M71/'Vklady - 1Q2008 (hodnoty)'!D71</f>
        <v>0.26320032245062475</v>
      </c>
      <c r="N71" s="13">
        <f>'Vklady - 1Q2008 (hodnoty)'!N71/'Vklady - 1Q2008 (hodnoty)'!D71</f>
        <v>0.08061265618702136</v>
      </c>
      <c r="O71" s="13">
        <f>'Vklady - 1Q2008 (hodnoty)'!O71/'Vklady - 1Q2008 (hodnoty)'!D71</f>
        <v>0.009270455461507456</v>
      </c>
      <c r="P71" s="13">
        <f>'Vklady - 1Q2008 (hodnoty)'!P71/'Vklady - 1Q2008 (hodnoty)'!D71</f>
        <v>0</v>
      </c>
    </row>
    <row r="72" spans="1:16" ht="12.75">
      <c r="A72" s="3" t="str">
        <f>'Vklady - 1Q2008 (hodnoty)'!A72</f>
        <v>Vysočina</v>
      </c>
      <c r="B72" s="5" t="str">
        <f>'Vklady - 1Q2008 (hodnoty)'!B72</f>
        <v>Moravské Budějovice</v>
      </c>
      <c r="C72" s="3">
        <f>'Vklady - 1Q2008 (hodnoty)'!C72</f>
        <v>417</v>
      </c>
      <c r="D72" s="3">
        <f>'Vklady - 1Q2008 (hodnoty)'!D72</f>
        <v>464</v>
      </c>
      <c r="E72" s="13">
        <f>'Vklady - 1Q2008 (hodnoty)'!E72/'Vklady - 1Q2008 (hodnoty)'!D72</f>
        <v>0.6831896551724138</v>
      </c>
      <c r="F72" s="3">
        <f>'Vklady - 1Q2008 (hodnoty)'!F72</f>
        <v>734</v>
      </c>
      <c r="G72" s="3">
        <f>'Vklady - 1Q2008 (hodnoty)'!G72</f>
        <v>103</v>
      </c>
      <c r="H72" s="3">
        <f>'Vklady - 1Q2008 (hodnoty)'!H72</f>
        <v>69</v>
      </c>
      <c r="I72" s="3">
        <f>'Vklady - 1Q2008 (hodnoty)'!I72</f>
        <v>0</v>
      </c>
      <c r="J72" s="3">
        <f>'Vklady - 1Q2008 (hodnoty)'!J72</f>
        <v>239</v>
      </c>
      <c r="K72" s="3">
        <f>'Vklady - 1Q2008 (hodnoty)'!K72</f>
        <v>0</v>
      </c>
      <c r="L72" s="3">
        <f>'Vklady - 1Q2008 (hodnoty)'!L72</f>
        <v>0</v>
      </c>
      <c r="M72" s="13">
        <f>'Vklady - 1Q2008 (hodnoty)'!M72/'Vklady - 1Q2008 (hodnoty)'!D72</f>
        <v>0.17456896551724138</v>
      </c>
      <c r="N72" s="13">
        <f>'Vklady - 1Q2008 (hodnoty)'!N72/'Vklady - 1Q2008 (hodnoty)'!D72</f>
        <v>0.13793103448275862</v>
      </c>
      <c r="O72" s="13">
        <f>'Vklady - 1Q2008 (hodnoty)'!O72/'Vklady - 1Q2008 (hodnoty)'!D72</f>
        <v>0.004310344827586207</v>
      </c>
      <c r="P72" s="13">
        <f>'Vklady - 1Q2008 (hodnoty)'!P72/'Vklady - 1Q2008 (hodnoty)'!D72</f>
        <v>0</v>
      </c>
    </row>
    <row r="73" spans="1:16" ht="12.75">
      <c r="A73" s="3" t="str">
        <f>'Vklady - 1Q2008 (hodnoty)'!A73</f>
        <v>Jihomoravský kraj</v>
      </c>
      <c r="B73" s="5" t="str">
        <f>'Vklady - 1Q2008 (hodnoty)'!B73</f>
        <v>Moravský Krumlov</v>
      </c>
      <c r="C73" s="3">
        <f>'Vklady - 1Q2008 (hodnoty)'!C73</f>
        <v>417</v>
      </c>
      <c r="D73" s="3">
        <f>'Vklady - 1Q2008 (hodnoty)'!D73</f>
        <v>441</v>
      </c>
      <c r="E73" s="13">
        <f>'Vklady - 1Q2008 (hodnoty)'!E73/'Vklady - 1Q2008 (hodnoty)'!D73</f>
        <v>0.7709750566893424</v>
      </c>
      <c r="F73" s="3">
        <f>'Vklady - 1Q2008 (hodnoty)'!F73</f>
        <v>734</v>
      </c>
      <c r="G73" s="3">
        <f>'Vklady - 1Q2008 (hodnoty)'!G73</f>
        <v>138</v>
      </c>
      <c r="H73" s="3">
        <f>'Vklady - 1Q2008 (hodnoty)'!H73</f>
        <v>75</v>
      </c>
      <c r="I73" s="3">
        <f>'Vklady - 1Q2008 (hodnoty)'!I73</f>
        <v>0</v>
      </c>
      <c r="J73" s="3">
        <f>'Vklady - 1Q2008 (hodnoty)'!J73</f>
        <v>32</v>
      </c>
      <c r="K73" s="3">
        <f>'Vklady - 1Q2008 (hodnoty)'!K73</f>
        <v>0</v>
      </c>
      <c r="L73" s="3">
        <f>'Vklady - 1Q2008 (hodnoty)'!L73</f>
        <v>0</v>
      </c>
      <c r="M73" s="13">
        <f>'Vklady - 1Q2008 (hodnoty)'!M73/'Vklady - 1Q2008 (hodnoty)'!D73</f>
        <v>0.1473922902494331</v>
      </c>
      <c r="N73" s="13">
        <f>'Vklady - 1Q2008 (hodnoty)'!N73/'Vklady - 1Q2008 (hodnoty)'!D73</f>
        <v>0.07029478458049887</v>
      </c>
      <c r="O73" s="13">
        <f>'Vklady - 1Q2008 (hodnoty)'!O73/'Vklady - 1Q2008 (hodnoty)'!D73</f>
        <v>0.011337868480725623</v>
      </c>
      <c r="P73" s="13">
        <f>'Vklady - 1Q2008 (hodnoty)'!P73/'Vklady - 1Q2008 (hodnoty)'!D73</f>
        <v>0</v>
      </c>
    </row>
    <row r="74" spans="1:16" ht="12.75">
      <c r="A74" s="3" t="str">
        <f>'Vklady - 1Q2008 (hodnoty)'!A74</f>
        <v>Ústecký kraj</v>
      </c>
      <c r="B74" s="5" t="str">
        <f>'Vklady - 1Q2008 (hodnoty)'!B74</f>
        <v>Most</v>
      </c>
      <c r="C74" s="3">
        <f>'Vklady - 1Q2008 (hodnoty)'!C74</f>
        <v>986</v>
      </c>
      <c r="D74" s="3">
        <f>'Vklady - 1Q2008 (hodnoty)'!D74</f>
        <v>1036</v>
      </c>
      <c r="E74" s="13">
        <f>'Vklady - 1Q2008 (hodnoty)'!E74/'Vklady - 1Q2008 (hodnoty)'!D74</f>
        <v>0.722972972972973</v>
      </c>
      <c r="F74" s="3">
        <f>'Vklady - 1Q2008 (hodnoty)'!F74</f>
        <v>334</v>
      </c>
      <c r="G74" s="3">
        <f>'Vklady - 1Q2008 (hodnoty)'!G74</f>
        <v>160</v>
      </c>
      <c r="H74" s="3">
        <f>'Vklady - 1Q2008 (hodnoty)'!H74</f>
        <v>116</v>
      </c>
      <c r="I74" s="3">
        <f>'Vklady - 1Q2008 (hodnoty)'!I74</f>
        <v>1</v>
      </c>
      <c r="J74" s="3">
        <f>'Vklady - 1Q2008 (hodnoty)'!J74</f>
        <v>367</v>
      </c>
      <c r="K74" s="3">
        <f>'Vklady - 1Q2008 (hodnoty)'!K74</f>
        <v>0</v>
      </c>
      <c r="L74" s="3">
        <f>'Vklady - 1Q2008 (hodnoty)'!L74</f>
        <v>0</v>
      </c>
      <c r="M74" s="13">
        <f>'Vklady - 1Q2008 (hodnoty)'!M74/'Vklady - 1Q2008 (hodnoty)'!D74</f>
        <v>0.20077220077220076</v>
      </c>
      <c r="N74" s="13">
        <f>'Vklady - 1Q2008 (hodnoty)'!N74/'Vklady - 1Q2008 (hodnoty)'!D74</f>
        <v>0.05308880308880309</v>
      </c>
      <c r="O74" s="13">
        <f>'Vklady - 1Q2008 (hodnoty)'!O74/'Vklady - 1Q2008 (hodnoty)'!D74</f>
        <v>0.023166023166023165</v>
      </c>
      <c r="P74" s="13">
        <f>'Vklady - 1Q2008 (hodnoty)'!P74/'Vklady - 1Q2008 (hodnoty)'!D74</f>
        <v>0</v>
      </c>
    </row>
    <row r="75" spans="1:16" ht="12.75">
      <c r="A75" s="3" t="str">
        <f>'Vklady - 1Q2008 (hodnoty)'!A75</f>
        <v>Královéhradecký kraj</v>
      </c>
      <c r="B75" s="5" t="str">
        <f>'Vklady - 1Q2008 (hodnoty)'!B75</f>
        <v>Náchod</v>
      </c>
      <c r="C75" s="3">
        <f>'Vklady - 1Q2008 (hodnoty)'!C75</f>
        <v>1585</v>
      </c>
      <c r="D75" s="3">
        <f>'Vklady - 1Q2008 (hodnoty)'!D75</f>
        <v>1693</v>
      </c>
      <c r="E75" s="13">
        <f>'Vklady - 1Q2008 (hodnoty)'!E75/'Vklady - 1Q2008 (hodnoty)'!D75</f>
        <v>0.6603662138216184</v>
      </c>
      <c r="F75" s="3">
        <f>'Vklady - 1Q2008 (hodnoty)'!F75</f>
        <v>1509</v>
      </c>
      <c r="G75" s="3">
        <f>'Vklady - 1Q2008 (hodnoty)'!G75</f>
        <v>211</v>
      </c>
      <c r="H75" s="3">
        <f>'Vklady - 1Q2008 (hodnoty)'!H75</f>
        <v>136</v>
      </c>
      <c r="I75" s="3">
        <f>'Vklady - 1Q2008 (hodnoty)'!I75</f>
        <v>1</v>
      </c>
      <c r="J75" s="3">
        <f>'Vklady - 1Q2008 (hodnoty)'!J75</f>
        <v>295</v>
      </c>
      <c r="K75" s="3">
        <f>'Vklady - 1Q2008 (hodnoty)'!K75</f>
        <v>0</v>
      </c>
      <c r="L75" s="3">
        <f>'Vklady - 1Q2008 (hodnoty)'!L75</f>
        <v>0</v>
      </c>
      <c r="M75" s="13">
        <f>'Vklady - 1Q2008 (hodnoty)'!M75/'Vklady - 1Q2008 (hodnoty)'!D75</f>
        <v>0.2262256349675133</v>
      </c>
      <c r="N75" s="13">
        <f>'Vklady - 1Q2008 (hodnoty)'!N75/'Vklady - 1Q2008 (hodnoty)'!D75</f>
        <v>0.10632014176018902</v>
      </c>
      <c r="O75" s="13">
        <f>'Vklady - 1Q2008 (hodnoty)'!O75/'Vklady - 1Q2008 (hodnoty)'!D75</f>
        <v>0.0070880094506792675</v>
      </c>
      <c r="P75" s="13">
        <f>'Vklady - 1Q2008 (hodnoty)'!P75/'Vklady - 1Q2008 (hodnoty)'!D75</f>
        <v>0</v>
      </c>
    </row>
    <row r="76" spans="1:16" ht="12.75">
      <c r="A76" s="3" t="str">
        <f>'Vklady - 1Q2008 (hodnoty)'!A76</f>
        <v>Plzeňský kraj</v>
      </c>
      <c r="B76" s="5" t="str">
        <f>'Vklady - 1Q2008 (hodnoty)'!B76</f>
        <v>Nepomuk</v>
      </c>
      <c r="C76" s="3">
        <f>'Vklady - 1Q2008 (hodnoty)'!C76</f>
        <v>231</v>
      </c>
      <c r="D76" s="3">
        <f>'Vklady - 1Q2008 (hodnoty)'!D76</f>
        <v>239</v>
      </c>
      <c r="E76" s="13">
        <f>'Vklady - 1Q2008 (hodnoty)'!E76/'Vklady - 1Q2008 (hodnoty)'!D76</f>
        <v>0.7573221757322176</v>
      </c>
      <c r="F76" s="3">
        <f>'Vklady - 1Q2008 (hodnoty)'!F76</f>
        <v>432</v>
      </c>
      <c r="G76" s="3">
        <f>'Vklady - 1Q2008 (hodnoty)'!G76</f>
        <v>42</v>
      </c>
      <c r="H76" s="3">
        <f>'Vklady - 1Q2008 (hodnoty)'!H76</f>
        <v>32</v>
      </c>
      <c r="I76" s="3">
        <f>'Vklady - 1Q2008 (hodnoty)'!I76</f>
        <v>0</v>
      </c>
      <c r="J76" s="3">
        <f>'Vklady - 1Q2008 (hodnoty)'!J76</f>
        <v>51</v>
      </c>
      <c r="K76" s="3">
        <f>'Vklady - 1Q2008 (hodnoty)'!K76</f>
        <v>0</v>
      </c>
      <c r="L76" s="3">
        <f>'Vklady - 1Q2008 (hodnoty)'!L76</f>
        <v>0</v>
      </c>
      <c r="M76" s="13">
        <f>'Vklady - 1Q2008 (hodnoty)'!M76/'Vklady - 1Q2008 (hodnoty)'!D76</f>
        <v>0.14644351464435146</v>
      </c>
      <c r="N76" s="13">
        <f>'Vklady - 1Q2008 (hodnoty)'!N76/'Vklady - 1Q2008 (hodnoty)'!D76</f>
        <v>0.09205020920502092</v>
      </c>
      <c r="O76" s="13">
        <f>'Vklady - 1Q2008 (hodnoty)'!O76/'Vklady - 1Q2008 (hodnoty)'!D76</f>
        <v>0.0041841004184100415</v>
      </c>
      <c r="P76" s="13">
        <f>'Vklady - 1Q2008 (hodnoty)'!P76/'Vklady - 1Q2008 (hodnoty)'!D76</f>
        <v>0</v>
      </c>
    </row>
    <row r="77" spans="1:16" ht="12.75">
      <c r="A77" s="3" t="str">
        <f>'Vklady - 1Q2008 (hodnoty)'!A77</f>
        <v>Moravskoslezský kraj</v>
      </c>
      <c r="B77" s="5" t="str">
        <f>'Vklady - 1Q2008 (hodnoty)'!B77</f>
        <v>Nový Jičín</v>
      </c>
      <c r="C77" s="3">
        <f>'Vklady - 1Q2008 (hodnoty)'!C77</f>
        <v>2133</v>
      </c>
      <c r="D77" s="3">
        <f>'Vklady - 1Q2008 (hodnoty)'!D77</f>
        <v>2271</v>
      </c>
      <c r="E77" s="13">
        <f>'Vklady - 1Q2008 (hodnoty)'!E77/'Vklady - 1Q2008 (hodnoty)'!D77</f>
        <v>0.6279172170849846</v>
      </c>
      <c r="F77" s="3">
        <f>'Vklady - 1Q2008 (hodnoty)'!F77</f>
        <v>1733</v>
      </c>
      <c r="G77" s="3">
        <f>'Vklady - 1Q2008 (hodnoty)'!G77</f>
        <v>248</v>
      </c>
      <c r="H77" s="3">
        <f>'Vklady - 1Q2008 (hodnoty)'!H77</f>
        <v>272</v>
      </c>
      <c r="I77" s="3">
        <f>'Vklady - 1Q2008 (hodnoty)'!I77</f>
        <v>2</v>
      </c>
      <c r="J77" s="3">
        <f>'Vklady - 1Q2008 (hodnoty)'!J77</f>
        <v>271</v>
      </c>
      <c r="K77" s="3">
        <f>'Vklady - 1Q2008 (hodnoty)'!K77</f>
        <v>22</v>
      </c>
      <c r="L77" s="3">
        <f>'Vklady - 1Q2008 (hodnoty)'!L77</f>
        <v>0</v>
      </c>
      <c r="M77" s="13">
        <f>'Vklady - 1Q2008 (hodnoty)'!M77/'Vklady - 1Q2008 (hodnoty)'!D77</f>
        <v>0.22589167767503301</v>
      </c>
      <c r="N77" s="13">
        <f>'Vklady - 1Q2008 (hodnoty)'!N77/'Vklady - 1Q2008 (hodnoty)'!D77</f>
        <v>0.12989872302950242</v>
      </c>
      <c r="O77" s="13">
        <f>'Vklady - 1Q2008 (hodnoty)'!O77/'Vklady - 1Q2008 (hodnoty)'!D77</f>
        <v>0.016292382210479964</v>
      </c>
      <c r="P77" s="13">
        <f>'Vklady - 1Q2008 (hodnoty)'!P77/'Vklady - 1Q2008 (hodnoty)'!D77</f>
        <v>0</v>
      </c>
    </row>
    <row r="78" spans="1:16" ht="12.75">
      <c r="A78" s="3" t="str">
        <f>'Vklady - 1Q2008 (hodnoty)'!A78</f>
        <v>Středočeský kraj</v>
      </c>
      <c r="B78" s="5" t="str">
        <f>'Vklady - 1Q2008 (hodnoty)'!B78</f>
        <v>Nymburk</v>
      </c>
      <c r="C78" s="3">
        <f>'Vklady - 1Q2008 (hodnoty)'!C78</f>
        <v>2068</v>
      </c>
      <c r="D78" s="3">
        <f>'Vklady - 1Q2008 (hodnoty)'!D78</f>
        <v>2155</v>
      </c>
      <c r="E78" s="13">
        <f>'Vklady - 1Q2008 (hodnoty)'!E78/'Vklady - 1Q2008 (hodnoty)'!D78</f>
        <v>0.645939675174014</v>
      </c>
      <c r="F78" s="3">
        <f>'Vklady - 1Q2008 (hodnoty)'!F78</f>
        <v>1308</v>
      </c>
      <c r="G78" s="3">
        <f>'Vklady - 1Q2008 (hodnoty)'!G78</f>
        <v>226</v>
      </c>
      <c r="H78" s="3">
        <f>'Vklady - 1Q2008 (hodnoty)'!H78</f>
        <v>212</v>
      </c>
      <c r="I78" s="3">
        <f>'Vklady - 1Q2008 (hodnoty)'!I78</f>
        <v>9</v>
      </c>
      <c r="J78" s="3">
        <f>'Vklady - 1Q2008 (hodnoty)'!J78</f>
        <v>419</v>
      </c>
      <c r="K78" s="3">
        <f>'Vklady - 1Q2008 (hodnoty)'!K78</f>
        <v>60</v>
      </c>
      <c r="L78" s="3">
        <f>'Vklady - 1Q2008 (hodnoty)'!L78</f>
        <v>0</v>
      </c>
      <c r="M78" s="13">
        <f>'Vklady - 1Q2008 (hodnoty)'!M78/'Vklady - 1Q2008 (hodnoty)'!D78</f>
        <v>0.25614849187935035</v>
      </c>
      <c r="N78" s="13">
        <f>'Vklady - 1Q2008 (hodnoty)'!N78/'Vklady - 1Q2008 (hodnoty)'!D78</f>
        <v>0.08770301624129931</v>
      </c>
      <c r="O78" s="13">
        <f>'Vklady - 1Q2008 (hodnoty)'!O78/'Vklady - 1Q2008 (hodnoty)'!D78</f>
        <v>0.010208816705336427</v>
      </c>
      <c r="P78" s="13">
        <f>'Vklady - 1Q2008 (hodnoty)'!P78/'Vklady - 1Q2008 (hodnoty)'!D78</f>
        <v>0</v>
      </c>
    </row>
    <row r="79" spans="1:16" ht="12.75">
      <c r="A79" s="3" t="str">
        <f>'Vklady - 1Q2008 (hodnoty)'!A79</f>
        <v>Olomoucký kraj</v>
      </c>
      <c r="B79" s="5" t="str">
        <f>'Vklady - 1Q2008 (hodnoty)'!B79</f>
        <v>Olomouc</v>
      </c>
      <c r="C79" s="3">
        <f>'Vklady - 1Q2008 (hodnoty)'!C79</f>
        <v>4483</v>
      </c>
      <c r="D79" s="3">
        <f>'Vklady - 1Q2008 (hodnoty)'!D79</f>
        <v>4679</v>
      </c>
      <c r="E79" s="13">
        <f>'Vklady - 1Q2008 (hodnoty)'!E79/'Vklady - 1Q2008 (hodnoty)'!D79</f>
        <v>0.6294079931609319</v>
      </c>
      <c r="F79" s="3">
        <f>'Vklady - 1Q2008 (hodnoty)'!F79</f>
        <v>2437</v>
      </c>
      <c r="G79" s="3">
        <f>'Vklady - 1Q2008 (hodnoty)'!G79</f>
        <v>509</v>
      </c>
      <c r="H79" s="3">
        <f>'Vklady - 1Q2008 (hodnoty)'!H79</f>
        <v>336</v>
      </c>
      <c r="I79" s="3">
        <f>'Vklady - 1Q2008 (hodnoty)'!I79</f>
        <v>24</v>
      </c>
      <c r="J79" s="3">
        <f>'Vklady - 1Q2008 (hodnoty)'!J79</f>
        <v>1083</v>
      </c>
      <c r="K79" s="3">
        <f>'Vklady - 1Q2008 (hodnoty)'!K79</f>
        <v>246</v>
      </c>
      <c r="L79" s="3">
        <f>'Vklady - 1Q2008 (hodnoty)'!L79</f>
        <v>0</v>
      </c>
      <c r="M79" s="13">
        <f>'Vklady - 1Q2008 (hodnoty)'!M79/'Vklady - 1Q2008 (hodnoty)'!D79</f>
        <v>0.269074588587305</v>
      </c>
      <c r="N79" s="13">
        <f>'Vklady - 1Q2008 (hodnoty)'!N79/'Vklady - 1Q2008 (hodnoty)'!D79</f>
        <v>0.09147253686685189</v>
      </c>
      <c r="O79" s="13">
        <f>'Vklady - 1Q2008 (hodnoty)'!O79/'Vklady - 1Q2008 (hodnoty)'!D79</f>
        <v>0.010044881384911306</v>
      </c>
      <c r="P79" s="13">
        <f>'Vklady - 1Q2008 (hodnoty)'!P79/'Vklady - 1Q2008 (hodnoty)'!D79</f>
        <v>0</v>
      </c>
    </row>
    <row r="80" spans="1:16" ht="12.75">
      <c r="A80" s="3" t="str">
        <f>'Vklady - 1Q2008 (hodnoty)'!A80</f>
        <v>Moravskoslezský kraj</v>
      </c>
      <c r="B80" s="5" t="str">
        <f>'Vklady - 1Q2008 (hodnoty)'!B80</f>
        <v>Opava</v>
      </c>
      <c r="C80" s="3">
        <f>'Vklady - 1Q2008 (hodnoty)'!C80</f>
        <v>2454</v>
      </c>
      <c r="D80" s="3">
        <f>'Vklady - 1Q2008 (hodnoty)'!D80</f>
        <v>2665</v>
      </c>
      <c r="E80" s="13">
        <f>'Vklady - 1Q2008 (hodnoty)'!E80/'Vklady - 1Q2008 (hodnoty)'!D80</f>
        <v>0.6416510318949343</v>
      </c>
      <c r="F80" s="3">
        <f>'Vklady - 1Q2008 (hodnoty)'!F80</f>
        <v>1977</v>
      </c>
      <c r="G80" s="3">
        <f>'Vklady - 1Q2008 (hodnoty)'!G80</f>
        <v>376</v>
      </c>
      <c r="H80" s="3">
        <f>'Vklady - 1Q2008 (hodnoty)'!H80</f>
        <v>283</v>
      </c>
      <c r="I80" s="3">
        <f>'Vklady - 1Q2008 (hodnoty)'!I80</f>
        <v>6</v>
      </c>
      <c r="J80" s="3">
        <f>'Vklady - 1Q2008 (hodnoty)'!J80</f>
        <v>396</v>
      </c>
      <c r="K80" s="3">
        <f>'Vklady - 1Q2008 (hodnoty)'!K80</f>
        <v>9</v>
      </c>
      <c r="L80" s="3">
        <f>'Vklady - 1Q2008 (hodnoty)'!L80</f>
        <v>0</v>
      </c>
      <c r="M80" s="13">
        <f>'Vklady - 1Q2008 (hodnoty)'!M80/'Vklady - 1Q2008 (hodnoty)'!D80</f>
        <v>0.2022514071294559</v>
      </c>
      <c r="N80" s="13">
        <f>'Vklady - 1Q2008 (hodnoty)'!N80/'Vklady - 1Q2008 (hodnoty)'!D80</f>
        <v>0.14784240150093808</v>
      </c>
      <c r="O80" s="13">
        <f>'Vklady - 1Q2008 (hodnoty)'!O80/'Vklady - 1Q2008 (hodnoty)'!D80</f>
        <v>0.00825515947467167</v>
      </c>
      <c r="P80" s="13">
        <f>'Vklady - 1Q2008 (hodnoty)'!P80/'Vklady - 1Q2008 (hodnoty)'!D80</f>
        <v>0</v>
      </c>
    </row>
    <row r="81" spans="1:16" ht="12.75">
      <c r="A81" s="3" t="str">
        <f>'Vklady - 1Q2008 (hodnoty)'!A81</f>
        <v>Moravskoslezský kraj</v>
      </c>
      <c r="B81" s="5" t="str">
        <f>'Vklady - 1Q2008 (hodnoty)'!B81</f>
        <v>Ostrava</v>
      </c>
      <c r="C81" s="3">
        <f>'Vklady - 1Q2008 (hodnoty)'!C81</f>
        <v>4273</v>
      </c>
      <c r="D81" s="3">
        <f>'Vklady - 1Q2008 (hodnoty)'!D81</f>
        <v>4524</v>
      </c>
      <c r="E81" s="13">
        <f>'Vklady - 1Q2008 (hodnoty)'!E81/'Vklady - 1Q2008 (hodnoty)'!D81</f>
        <v>0.6319628647214854</v>
      </c>
      <c r="F81" s="3">
        <f>'Vklady - 1Q2008 (hodnoty)'!F81</f>
        <v>1768</v>
      </c>
      <c r="G81" s="3">
        <f>'Vklady - 1Q2008 (hodnoty)'!G81</f>
        <v>523</v>
      </c>
      <c r="H81" s="3">
        <f>'Vklady - 1Q2008 (hodnoty)'!H81</f>
        <v>442</v>
      </c>
      <c r="I81" s="3">
        <f>'Vklady - 1Q2008 (hodnoty)'!I81</f>
        <v>10</v>
      </c>
      <c r="J81" s="3">
        <f>'Vklady - 1Q2008 (hodnoty)'!J81</f>
        <v>1963</v>
      </c>
      <c r="K81" s="3">
        <f>'Vklady - 1Q2008 (hodnoty)'!K81</f>
        <v>0</v>
      </c>
      <c r="L81" s="3">
        <f>'Vklady - 1Q2008 (hodnoty)'!L81</f>
        <v>0</v>
      </c>
      <c r="M81" s="13">
        <f>'Vklady - 1Q2008 (hodnoty)'!M81/'Vklady - 1Q2008 (hodnoty)'!D81</f>
        <v>0.21043324491600354</v>
      </c>
      <c r="N81" s="13">
        <f>'Vklady - 1Q2008 (hodnoty)'!N81/'Vklady - 1Q2008 (hodnoty)'!D81</f>
        <v>0.14544650751547303</v>
      </c>
      <c r="O81" s="13">
        <f>'Vklady - 1Q2008 (hodnoty)'!O81/'Vklady - 1Q2008 (hodnoty)'!D81</f>
        <v>0.01215738284703802</v>
      </c>
      <c r="P81" s="13">
        <f>'Vklady - 1Q2008 (hodnoty)'!P81/'Vklady - 1Q2008 (hodnoty)'!D81</f>
        <v>0</v>
      </c>
    </row>
    <row r="82" spans="1:16" ht="12.75">
      <c r="A82" s="3" t="str">
        <f>'Vklady - 1Q2008 (hodnoty)'!A82</f>
        <v>Pardubický kraj</v>
      </c>
      <c r="B82" s="5" t="str">
        <f>'Vklady - 1Q2008 (hodnoty)'!B82</f>
        <v>Pardubice</v>
      </c>
      <c r="C82" s="3">
        <f>'Vklady - 1Q2008 (hodnoty)'!C82</f>
        <v>3552</v>
      </c>
      <c r="D82" s="3">
        <f>'Vklady - 1Q2008 (hodnoty)'!D82</f>
        <v>3709</v>
      </c>
      <c r="E82" s="13">
        <f>'Vklady - 1Q2008 (hodnoty)'!E82/'Vklady - 1Q2008 (hodnoty)'!D82</f>
        <v>0.6344028039902939</v>
      </c>
      <c r="F82" s="3">
        <f>'Vklady - 1Q2008 (hodnoty)'!F82</f>
        <v>2097</v>
      </c>
      <c r="G82" s="3">
        <f>'Vklady - 1Q2008 (hodnoty)'!G82</f>
        <v>459</v>
      </c>
      <c r="H82" s="3">
        <f>'Vklady - 1Q2008 (hodnoty)'!H82</f>
        <v>265</v>
      </c>
      <c r="I82" s="3">
        <f>'Vklady - 1Q2008 (hodnoty)'!I82</f>
        <v>5</v>
      </c>
      <c r="J82" s="3">
        <f>'Vklady - 1Q2008 (hodnoty)'!J82</f>
        <v>1196</v>
      </c>
      <c r="K82" s="3">
        <f>'Vklady - 1Q2008 (hodnoty)'!K82</f>
        <v>129</v>
      </c>
      <c r="L82" s="3">
        <f>'Vklady - 1Q2008 (hodnoty)'!L82</f>
        <v>2</v>
      </c>
      <c r="M82" s="13">
        <f>'Vklady - 1Q2008 (hodnoty)'!M82/'Vklady - 1Q2008 (hodnoty)'!D82</f>
        <v>0.2636829334052305</v>
      </c>
      <c r="N82" s="13">
        <f>'Vklady - 1Q2008 (hodnoty)'!N82/'Vklady - 1Q2008 (hodnoty)'!D82</f>
        <v>0.08897276894041521</v>
      </c>
      <c r="O82" s="13">
        <f>'Vklady - 1Q2008 (hodnoty)'!O82/'Vklady - 1Q2008 (hodnoty)'!D82</f>
        <v>0.012941493664060394</v>
      </c>
      <c r="P82" s="13">
        <f>'Vklady - 1Q2008 (hodnoty)'!P82/'Vklady - 1Q2008 (hodnoty)'!D82</f>
        <v>0</v>
      </c>
    </row>
    <row r="83" spans="1:16" ht="12.75">
      <c r="A83" s="3" t="str">
        <f>'Vklady - 1Q2008 (hodnoty)'!A83</f>
        <v>Vysočina</v>
      </c>
      <c r="B83" s="5" t="str">
        <f>'Vklady - 1Q2008 (hodnoty)'!B83</f>
        <v>Pelhřimov</v>
      </c>
      <c r="C83" s="3">
        <f>'Vklady - 1Q2008 (hodnoty)'!C83</f>
        <v>1189</v>
      </c>
      <c r="D83" s="3">
        <f>'Vklady - 1Q2008 (hodnoty)'!D83</f>
        <v>1287</v>
      </c>
      <c r="E83" s="13">
        <f>'Vklady - 1Q2008 (hodnoty)'!E83/'Vklady - 1Q2008 (hodnoty)'!D83</f>
        <v>0.7047397047397047</v>
      </c>
      <c r="F83" s="3">
        <f>'Vklady - 1Q2008 (hodnoty)'!F83</f>
        <v>2394</v>
      </c>
      <c r="G83" s="3">
        <f>'Vklady - 1Q2008 (hodnoty)'!G83</f>
        <v>270</v>
      </c>
      <c r="H83" s="3">
        <f>'Vklady - 1Q2008 (hodnoty)'!H83</f>
        <v>121</v>
      </c>
      <c r="I83" s="3">
        <f>'Vklady - 1Q2008 (hodnoty)'!I83</f>
        <v>2</v>
      </c>
      <c r="J83" s="3">
        <f>'Vklady - 1Q2008 (hodnoty)'!J83</f>
        <v>73</v>
      </c>
      <c r="K83" s="3">
        <f>'Vklady - 1Q2008 (hodnoty)'!K83</f>
        <v>0</v>
      </c>
      <c r="L83" s="3">
        <f>'Vklady - 1Q2008 (hodnoty)'!L83</f>
        <v>0</v>
      </c>
      <c r="M83" s="13">
        <f>'Vklady - 1Q2008 (hodnoty)'!M83/'Vklady - 1Q2008 (hodnoty)'!D83</f>
        <v>0.15695415695415696</v>
      </c>
      <c r="N83" s="13">
        <f>'Vklady - 1Q2008 (hodnoty)'!N83/'Vklady - 1Q2008 (hodnoty)'!D83</f>
        <v>0.10722610722610723</v>
      </c>
      <c r="O83" s="13">
        <f>'Vklady - 1Q2008 (hodnoty)'!O83/'Vklady - 1Q2008 (hodnoty)'!D83</f>
        <v>0.03108003108003108</v>
      </c>
      <c r="P83" s="13">
        <f>'Vklady - 1Q2008 (hodnoty)'!P83/'Vklady - 1Q2008 (hodnoty)'!D83</f>
        <v>0</v>
      </c>
    </row>
    <row r="84" spans="1:16" ht="12.75">
      <c r="A84" s="3" t="str">
        <f>'Vklady - 1Q2008 (hodnoty)'!A84</f>
        <v>Jihočeský kraj</v>
      </c>
      <c r="B84" s="5" t="str">
        <f>'Vklady - 1Q2008 (hodnoty)'!B84</f>
        <v>Písek</v>
      </c>
      <c r="C84" s="3">
        <f>'Vklady - 1Q2008 (hodnoty)'!C84</f>
        <v>1679</v>
      </c>
      <c r="D84" s="3">
        <f>'Vklady - 1Q2008 (hodnoty)'!D84</f>
        <v>2072</v>
      </c>
      <c r="E84" s="13">
        <f>'Vklady - 1Q2008 (hodnoty)'!E84/'Vklady - 1Q2008 (hodnoty)'!D84</f>
        <v>0.6013513513513513</v>
      </c>
      <c r="F84" s="3">
        <f>'Vklady - 1Q2008 (hodnoty)'!F84</f>
        <v>1993</v>
      </c>
      <c r="G84" s="3">
        <f>'Vklady - 1Q2008 (hodnoty)'!G84</f>
        <v>271</v>
      </c>
      <c r="H84" s="3">
        <f>'Vklady - 1Q2008 (hodnoty)'!H84</f>
        <v>153</v>
      </c>
      <c r="I84" s="3">
        <f>'Vklady - 1Q2008 (hodnoty)'!I84</f>
        <v>5</v>
      </c>
      <c r="J84" s="3">
        <f>'Vklady - 1Q2008 (hodnoty)'!J84</f>
        <v>658</v>
      </c>
      <c r="K84" s="3">
        <f>'Vklady - 1Q2008 (hodnoty)'!K84</f>
        <v>74</v>
      </c>
      <c r="L84" s="3">
        <f>'Vklady - 1Q2008 (hodnoty)'!L84</f>
        <v>0</v>
      </c>
      <c r="M84" s="13">
        <f>'Vklady - 1Q2008 (hodnoty)'!M84/'Vklady - 1Q2008 (hodnoty)'!D84</f>
        <v>0.18194980694980695</v>
      </c>
      <c r="N84" s="13">
        <f>'Vklady - 1Q2008 (hodnoty)'!N84/'Vklady - 1Q2008 (hodnoty)'!D84</f>
        <v>0.111003861003861</v>
      </c>
      <c r="O84" s="13">
        <f>'Vklady - 1Q2008 (hodnoty)'!O84/'Vklady - 1Q2008 (hodnoty)'!D84</f>
        <v>0.10569498069498069</v>
      </c>
      <c r="P84" s="13">
        <f>'Vklady - 1Q2008 (hodnoty)'!P84/'Vklady - 1Q2008 (hodnoty)'!D84</f>
        <v>0</v>
      </c>
    </row>
    <row r="85" spans="1:16" ht="12.75">
      <c r="A85" s="3" t="str">
        <f>'Vklady - 1Q2008 (hodnoty)'!A85</f>
        <v>Plzeňský kraj</v>
      </c>
      <c r="B85" s="5" t="str">
        <f>'Vklady - 1Q2008 (hodnoty)'!B85</f>
        <v>Plzeň-jih</v>
      </c>
      <c r="C85" s="3">
        <f>'Vklady - 1Q2008 (hodnoty)'!C85</f>
        <v>571</v>
      </c>
      <c r="D85" s="3">
        <f>'Vklady - 1Q2008 (hodnoty)'!D85</f>
        <v>591</v>
      </c>
      <c r="E85" s="13">
        <f>'Vklady - 1Q2008 (hodnoty)'!E85/'Vklady - 1Q2008 (hodnoty)'!D85</f>
        <v>0.622673434856176</v>
      </c>
      <c r="F85" s="3">
        <f>'Vklady - 1Q2008 (hodnoty)'!F85</f>
        <v>1260</v>
      </c>
      <c r="G85" s="3">
        <f>'Vklady - 1Q2008 (hodnoty)'!G85</f>
        <v>71</v>
      </c>
      <c r="H85" s="3">
        <f>'Vklady - 1Q2008 (hodnoty)'!H85</f>
        <v>40</v>
      </c>
      <c r="I85" s="3">
        <f>'Vklady - 1Q2008 (hodnoty)'!I85</f>
        <v>2</v>
      </c>
      <c r="J85" s="3">
        <f>'Vklady - 1Q2008 (hodnoty)'!J85</f>
        <v>43</v>
      </c>
      <c r="K85" s="3">
        <f>'Vklady - 1Q2008 (hodnoty)'!K85</f>
        <v>0</v>
      </c>
      <c r="L85" s="3">
        <f>'Vklady - 1Q2008 (hodnoty)'!L85</f>
        <v>0</v>
      </c>
      <c r="M85" s="13">
        <f>'Vklady - 1Q2008 (hodnoty)'!M85/'Vklady - 1Q2008 (hodnoty)'!D85</f>
        <v>0.2233502538071066</v>
      </c>
      <c r="N85" s="13">
        <f>'Vklady - 1Q2008 (hodnoty)'!N85/'Vklady - 1Q2008 (hodnoty)'!D85</f>
        <v>0.15397631133671744</v>
      </c>
      <c r="O85" s="13">
        <f>'Vklady - 1Q2008 (hodnoty)'!O85/'Vklady - 1Q2008 (hodnoty)'!D85</f>
        <v>0</v>
      </c>
      <c r="P85" s="13">
        <f>'Vklady - 1Q2008 (hodnoty)'!P85/'Vklady - 1Q2008 (hodnoty)'!D85</f>
        <v>0</v>
      </c>
    </row>
    <row r="86" spans="1:16" ht="12.75">
      <c r="A86" s="3" t="str">
        <f>'Vklady - 1Q2008 (hodnoty)'!A86</f>
        <v>Plzeňský kraj</v>
      </c>
      <c r="B86" s="5" t="str">
        <f>'Vklady - 1Q2008 (hodnoty)'!B86</f>
        <v>Plzeň-město</v>
      </c>
      <c r="C86" s="3">
        <f>'Vklady - 1Q2008 (hodnoty)'!C86</f>
        <v>3539</v>
      </c>
      <c r="D86" s="3">
        <f>'Vklady - 1Q2008 (hodnoty)'!D86</f>
        <v>3694</v>
      </c>
      <c r="E86" s="13">
        <f>'Vklady - 1Q2008 (hodnoty)'!E86/'Vklady - 1Q2008 (hodnoty)'!D86</f>
        <v>0.6732539252842448</v>
      </c>
      <c r="F86" s="3">
        <f>'Vklady - 1Q2008 (hodnoty)'!F86</f>
        <v>1089</v>
      </c>
      <c r="G86" s="3">
        <f>'Vklady - 1Q2008 (hodnoty)'!G86</f>
        <v>326</v>
      </c>
      <c r="H86" s="3">
        <f>'Vklady - 1Q2008 (hodnoty)'!H86</f>
        <v>242</v>
      </c>
      <c r="I86" s="3">
        <f>'Vklady - 1Q2008 (hodnoty)'!I86</f>
        <v>10</v>
      </c>
      <c r="J86" s="3">
        <f>'Vklady - 1Q2008 (hodnoty)'!J86</f>
        <v>844</v>
      </c>
      <c r="K86" s="3">
        <f>'Vklady - 1Q2008 (hodnoty)'!K86</f>
        <v>121</v>
      </c>
      <c r="L86" s="3">
        <f>'Vklady - 1Q2008 (hodnoty)'!L86</f>
        <v>0</v>
      </c>
      <c r="M86" s="13">
        <f>'Vklady - 1Q2008 (hodnoty)'!M86/'Vklady - 1Q2008 (hodnoty)'!D86</f>
        <v>0.24282620465619925</v>
      </c>
      <c r="N86" s="13">
        <f>'Vklady - 1Q2008 (hodnoty)'!N86/'Vklady - 1Q2008 (hodnoty)'!D86</f>
        <v>0.0768814293448836</v>
      </c>
      <c r="O86" s="13">
        <f>'Vklady - 1Q2008 (hodnoty)'!O86/'Vklady - 1Q2008 (hodnoty)'!D86</f>
        <v>0.007038440714672442</v>
      </c>
      <c r="P86" s="13">
        <f>'Vklady - 1Q2008 (hodnoty)'!P86/'Vklady - 1Q2008 (hodnoty)'!D86</f>
        <v>0</v>
      </c>
    </row>
    <row r="87" spans="1:16" ht="12.75">
      <c r="A87" s="3" t="str">
        <f>'Vklady - 1Q2008 (hodnoty)'!A87</f>
        <v>Plzeňský kraj</v>
      </c>
      <c r="B87" s="5" t="str">
        <f>'Vklady - 1Q2008 (hodnoty)'!B87</f>
        <v>Plzeň-sever</v>
      </c>
      <c r="C87" s="3">
        <f>'Vklady - 1Q2008 (hodnoty)'!C87</f>
        <v>1069</v>
      </c>
      <c r="D87" s="3">
        <f>'Vklady - 1Q2008 (hodnoty)'!D87</f>
        <v>1093</v>
      </c>
      <c r="E87" s="13">
        <f>'Vklady - 1Q2008 (hodnoty)'!E87/'Vklady - 1Q2008 (hodnoty)'!D87</f>
        <v>0.656907593778591</v>
      </c>
      <c r="F87" s="3">
        <f>'Vklady - 1Q2008 (hodnoty)'!F87</f>
        <v>1827</v>
      </c>
      <c r="G87" s="3">
        <f>'Vklady - 1Q2008 (hodnoty)'!G87</f>
        <v>143</v>
      </c>
      <c r="H87" s="3">
        <f>'Vklady - 1Q2008 (hodnoty)'!H87</f>
        <v>103</v>
      </c>
      <c r="I87" s="3">
        <f>'Vklady - 1Q2008 (hodnoty)'!I87</f>
        <v>11</v>
      </c>
      <c r="J87" s="3">
        <f>'Vklady - 1Q2008 (hodnoty)'!J87</f>
        <v>357</v>
      </c>
      <c r="K87" s="3">
        <f>'Vklady - 1Q2008 (hodnoty)'!K87</f>
        <v>25</v>
      </c>
      <c r="L87" s="3">
        <f>'Vklady - 1Q2008 (hodnoty)'!L87</f>
        <v>0</v>
      </c>
      <c r="M87" s="13">
        <f>'Vklady - 1Q2008 (hodnoty)'!M87/'Vklady - 1Q2008 (hodnoty)'!D87</f>
        <v>0.22415370539798718</v>
      </c>
      <c r="N87" s="13">
        <f>'Vklady - 1Q2008 (hodnoty)'!N87/'Vklady - 1Q2008 (hodnoty)'!D87</f>
        <v>0.11253430924062215</v>
      </c>
      <c r="O87" s="13">
        <f>'Vklady - 1Q2008 (hodnoty)'!O87/'Vklady - 1Q2008 (hodnoty)'!D87</f>
        <v>0.006404391582799634</v>
      </c>
      <c r="P87" s="13">
        <f>'Vklady - 1Q2008 (hodnoty)'!P87/'Vklady - 1Q2008 (hodnoty)'!D87</f>
        <v>0</v>
      </c>
    </row>
    <row r="88" spans="1:16" ht="12.75">
      <c r="A88" s="3" t="str">
        <f>'Vklady - 1Q2008 (hodnoty)'!A88</f>
        <v>Hlavní město Praha</v>
      </c>
      <c r="B88" s="5" t="str">
        <f>'Vklady - 1Q2008 (hodnoty)'!B88</f>
        <v>Praha</v>
      </c>
      <c r="C88" s="3">
        <f>'Vklady - 1Q2008 (hodnoty)'!C88</f>
        <v>20218</v>
      </c>
      <c r="D88" s="3">
        <f>'Vklady - 1Q2008 (hodnoty)'!D88</f>
        <v>20779</v>
      </c>
      <c r="E88" s="13">
        <f>'Vklady - 1Q2008 (hodnoty)'!E88/'Vklady - 1Q2008 (hodnoty)'!D88</f>
        <v>0.661340776745753</v>
      </c>
      <c r="F88" s="3">
        <f>'Vklady - 1Q2008 (hodnoty)'!F88</f>
        <v>3159</v>
      </c>
      <c r="G88" s="3">
        <f>'Vklady - 1Q2008 (hodnoty)'!G88</f>
        <v>1495</v>
      </c>
      <c r="H88" s="3">
        <f>'Vklady - 1Q2008 (hodnoty)'!H88</f>
        <v>837</v>
      </c>
      <c r="I88" s="3">
        <f>'Vklady - 1Q2008 (hodnoty)'!I88</f>
        <v>161</v>
      </c>
      <c r="J88" s="3">
        <f>'Vklady - 1Q2008 (hodnoty)'!J88</f>
        <v>13254</v>
      </c>
      <c r="K88" s="3">
        <f>'Vklady - 1Q2008 (hodnoty)'!K88</f>
        <v>3451</v>
      </c>
      <c r="L88" s="3">
        <f>'Vklady - 1Q2008 (hodnoty)'!L88</f>
        <v>0</v>
      </c>
      <c r="M88" s="13">
        <f>'Vklady - 1Q2008 (hodnoty)'!M88/'Vklady - 1Q2008 (hodnoty)'!D88</f>
        <v>0.2930362385100342</v>
      </c>
      <c r="N88" s="13">
        <f>'Vklady - 1Q2008 (hodnoty)'!N88/'Vklady - 1Q2008 (hodnoty)'!D88</f>
        <v>0.03806727946484431</v>
      </c>
      <c r="O88" s="13">
        <f>'Vklady - 1Q2008 (hodnoty)'!O88/'Vklady - 1Q2008 (hodnoty)'!D88</f>
        <v>0.007459454256701478</v>
      </c>
      <c r="P88" s="13">
        <f>'Vklady - 1Q2008 (hodnoty)'!P88/'Vklady - 1Q2008 (hodnoty)'!D88</f>
        <v>9.625102266711584E-05</v>
      </c>
    </row>
    <row r="89" spans="1:16" ht="12.75">
      <c r="A89" s="3" t="str">
        <f>'Vklady - 1Q2008 (hodnoty)'!A89</f>
        <v>Středočeský kraj</v>
      </c>
      <c r="B89" s="5" t="str">
        <f>'Vklady - 1Q2008 (hodnoty)'!B89</f>
        <v>Praha-východ</v>
      </c>
      <c r="C89" s="3">
        <f>'Vklady - 1Q2008 (hodnoty)'!C89</f>
        <v>3758</v>
      </c>
      <c r="D89" s="3">
        <f>'Vklady - 1Q2008 (hodnoty)'!D89</f>
        <v>3892</v>
      </c>
      <c r="E89" s="13">
        <f>'Vklady - 1Q2008 (hodnoty)'!E89/'Vklady - 1Q2008 (hodnoty)'!D89</f>
        <v>0.566289825282631</v>
      </c>
      <c r="F89" s="3">
        <f>'Vklady - 1Q2008 (hodnoty)'!F89</f>
        <v>2693</v>
      </c>
      <c r="G89" s="3">
        <f>'Vklady - 1Q2008 (hodnoty)'!G89</f>
        <v>491</v>
      </c>
      <c r="H89" s="3">
        <f>'Vklady - 1Q2008 (hodnoty)'!H89</f>
        <v>325</v>
      </c>
      <c r="I89" s="3">
        <f>'Vklady - 1Q2008 (hodnoty)'!I89</f>
        <v>75</v>
      </c>
      <c r="J89" s="3">
        <f>'Vklady - 1Q2008 (hodnoty)'!J89</f>
        <v>406</v>
      </c>
      <c r="K89" s="3">
        <f>'Vklady - 1Q2008 (hodnoty)'!K89</f>
        <v>282</v>
      </c>
      <c r="L89" s="3">
        <f>'Vklady - 1Q2008 (hodnoty)'!L89</f>
        <v>0</v>
      </c>
      <c r="M89" s="13">
        <f>'Vklady - 1Q2008 (hodnoty)'!M89/'Vklady - 1Q2008 (hodnoty)'!D89</f>
        <v>0.3476361767728674</v>
      </c>
      <c r="N89" s="13">
        <f>'Vklady - 1Q2008 (hodnoty)'!N89/'Vklady - 1Q2008 (hodnoty)'!D89</f>
        <v>0.07939362795477903</v>
      </c>
      <c r="O89" s="13">
        <f>'Vklady - 1Q2008 (hodnoty)'!O89/'Vklady - 1Q2008 (hodnoty)'!D89</f>
        <v>0.006680369989722507</v>
      </c>
      <c r="P89" s="13">
        <f>'Vklady - 1Q2008 (hodnoty)'!P89/'Vklady - 1Q2008 (hodnoty)'!D89</f>
        <v>0</v>
      </c>
    </row>
    <row r="90" spans="1:16" ht="12.75">
      <c r="A90" s="3" t="str">
        <f>'Vklady - 1Q2008 (hodnoty)'!A90</f>
        <v>Středočeský kraj</v>
      </c>
      <c r="B90" s="5" t="str">
        <f>'Vklady - 1Q2008 (hodnoty)'!B90</f>
        <v>Praha-západ</v>
      </c>
      <c r="C90" s="3">
        <f>'Vklady - 1Q2008 (hodnoty)'!C90</f>
        <v>3746</v>
      </c>
      <c r="D90" s="3">
        <f>'Vklady - 1Q2008 (hodnoty)'!D90</f>
        <v>4112</v>
      </c>
      <c r="E90" s="13">
        <f>'Vklady - 1Q2008 (hodnoty)'!E90/'Vklady - 1Q2008 (hodnoty)'!D90</f>
        <v>0.5620136186770428</v>
      </c>
      <c r="F90" s="3">
        <f>'Vklady - 1Q2008 (hodnoty)'!F90</f>
        <v>2496</v>
      </c>
      <c r="G90" s="3">
        <f>'Vklady - 1Q2008 (hodnoty)'!G90</f>
        <v>578</v>
      </c>
      <c r="H90" s="3">
        <f>'Vklady - 1Q2008 (hodnoty)'!H90</f>
        <v>433</v>
      </c>
      <c r="I90" s="3">
        <f>'Vklady - 1Q2008 (hodnoty)'!I90</f>
        <v>87</v>
      </c>
      <c r="J90" s="3">
        <f>'Vklady - 1Q2008 (hodnoty)'!J90</f>
        <v>688</v>
      </c>
      <c r="K90" s="3">
        <f>'Vklady - 1Q2008 (hodnoty)'!K90</f>
        <v>285</v>
      </c>
      <c r="L90" s="3">
        <f>'Vklady - 1Q2008 (hodnoty)'!L90</f>
        <v>0</v>
      </c>
      <c r="M90" s="13">
        <f>'Vklady - 1Q2008 (hodnoty)'!M90/'Vklady - 1Q2008 (hodnoty)'!D90</f>
        <v>0.3475194552529183</v>
      </c>
      <c r="N90" s="13">
        <f>'Vklady - 1Q2008 (hodnoty)'!N90/'Vklady - 1Q2008 (hodnoty)'!D90</f>
        <v>0.07733463035019456</v>
      </c>
      <c r="O90" s="13">
        <f>'Vklady - 1Q2008 (hodnoty)'!O90/'Vklady - 1Q2008 (hodnoty)'!D90</f>
        <v>0.013132295719844358</v>
      </c>
      <c r="P90" s="13">
        <f>'Vklady - 1Q2008 (hodnoty)'!P90/'Vklady - 1Q2008 (hodnoty)'!D90</f>
        <v>0</v>
      </c>
    </row>
    <row r="91" spans="1:16" ht="12.75">
      <c r="A91" s="3" t="str">
        <f>'Vklady - 1Q2008 (hodnoty)'!A91</f>
        <v>Jihočeský kraj</v>
      </c>
      <c r="B91" s="5" t="str">
        <f>'Vklady - 1Q2008 (hodnoty)'!B91</f>
        <v>Prachatice</v>
      </c>
      <c r="C91" s="3">
        <f>'Vklady - 1Q2008 (hodnoty)'!C91</f>
        <v>900</v>
      </c>
      <c r="D91" s="3">
        <f>'Vklady - 1Q2008 (hodnoty)'!D91</f>
        <v>958</v>
      </c>
      <c r="E91" s="13">
        <f>'Vklady - 1Q2008 (hodnoty)'!E91/'Vklady - 1Q2008 (hodnoty)'!D91</f>
        <v>0.6899791231732777</v>
      </c>
      <c r="F91" s="3">
        <f>'Vklady - 1Q2008 (hodnoty)'!F91</f>
        <v>2216</v>
      </c>
      <c r="G91" s="3">
        <f>'Vklady - 1Q2008 (hodnoty)'!G91</f>
        <v>232</v>
      </c>
      <c r="H91" s="3">
        <f>'Vklady - 1Q2008 (hodnoty)'!H91</f>
        <v>130</v>
      </c>
      <c r="I91" s="3">
        <f>'Vklady - 1Q2008 (hodnoty)'!I91</f>
        <v>4</v>
      </c>
      <c r="J91" s="3">
        <f>'Vklady - 1Q2008 (hodnoty)'!J91</f>
        <v>126</v>
      </c>
      <c r="K91" s="3">
        <f>'Vklady - 1Q2008 (hodnoty)'!K91</f>
        <v>3</v>
      </c>
      <c r="L91" s="3">
        <f>'Vklady - 1Q2008 (hodnoty)'!L91</f>
        <v>3</v>
      </c>
      <c r="M91" s="13">
        <f>'Vklady - 1Q2008 (hodnoty)'!M91/'Vklady - 1Q2008 (hodnoty)'!D91</f>
        <v>0.13465553235908143</v>
      </c>
      <c r="N91" s="13">
        <f>'Vklady - 1Q2008 (hodnoty)'!N91/'Vklady - 1Q2008 (hodnoty)'!D91</f>
        <v>0.17118997912317327</v>
      </c>
      <c r="O91" s="13">
        <f>'Vklady - 1Q2008 (hodnoty)'!O91/'Vklady - 1Q2008 (hodnoty)'!D91</f>
        <v>0.0041753653444676405</v>
      </c>
      <c r="P91" s="13">
        <f>'Vklady - 1Q2008 (hodnoty)'!P91/'Vklady - 1Q2008 (hodnoty)'!D91</f>
        <v>0</v>
      </c>
    </row>
    <row r="92" spans="1:16" ht="12.75">
      <c r="A92" s="3" t="str">
        <f>'Vklady - 1Q2008 (hodnoty)'!A92</f>
        <v>Olomoucký kraj</v>
      </c>
      <c r="B92" s="5" t="str">
        <f>'Vklady - 1Q2008 (hodnoty)'!B92</f>
        <v>Prostějov</v>
      </c>
      <c r="C92" s="3">
        <f>'Vklady - 1Q2008 (hodnoty)'!C92</f>
        <v>1667</v>
      </c>
      <c r="D92" s="3">
        <f>'Vklady - 1Q2008 (hodnoty)'!D92</f>
        <v>1785</v>
      </c>
      <c r="E92" s="13">
        <f>'Vklady - 1Q2008 (hodnoty)'!E92/'Vklady - 1Q2008 (hodnoty)'!D92</f>
        <v>0.6840336134453782</v>
      </c>
      <c r="F92" s="3">
        <f>'Vklady - 1Q2008 (hodnoty)'!F92</f>
        <v>1498</v>
      </c>
      <c r="G92" s="3">
        <f>'Vklady - 1Q2008 (hodnoty)'!G92</f>
        <v>293</v>
      </c>
      <c r="H92" s="3">
        <f>'Vklady - 1Q2008 (hodnoty)'!H92</f>
        <v>260</v>
      </c>
      <c r="I92" s="3">
        <f>'Vklady - 1Q2008 (hodnoty)'!I92</f>
        <v>3</v>
      </c>
      <c r="J92" s="3">
        <f>'Vklady - 1Q2008 (hodnoty)'!J92</f>
        <v>250</v>
      </c>
      <c r="K92" s="3">
        <f>'Vklady - 1Q2008 (hodnoty)'!K92</f>
        <v>11</v>
      </c>
      <c r="L92" s="3">
        <f>'Vklady - 1Q2008 (hodnoty)'!L92</f>
        <v>0</v>
      </c>
      <c r="M92" s="13">
        <f>'Vklady - 1Q2008 (hodnoty)'!M92/'Vklady - 1Q2008 (hodnoty)'!D92</f>
        <v>0.20672268907563024</v>
      </c>
      <c r="N92" s="13">
        <f>'Vklady - 1Q2008 (hodnoty)'!N92/'Vklady - 1Q2008 (hodnoty)'!D92</f>
        <v>0.09523809523809523</v>
      </c>
      <c r="O92" s="13">
        <f>'Vklady - 1Q2008 (hodnoty)'!O92/'Vklady - 1Q2008 (hodnoty)'!D92</f>
        <v>0.014005602240896359</v>
      </c>
      <c r="P92" s="13">
        <f>'Vklady - 1Q2008 (hodnoty)'!P92/'Vklady - 1Q2008 (hodnoty)'!D92</f>
        <v>0</v>
      </c>
    </row>
    <row r="93" spans="1:16" ht="12.75">
      <c r="A93" s="3" t="str">
        <f>'Vklady - 1Q2008 (hodnoty)'!A93</f>
        <v>Olomoucký kraj</v>
      </c>
      <c r="B93" s="5" t="str">
        <f>'Vklady - 1Q2008 (hodnoty)'!B93</f>
        <v>Přerov</v>
      </c>
      <c r="C93" s="3">
        <f>'Vklady - 1Q2008 (hodnoty)'!C93</f>
        <v>1406</v>
      </c>
      <c r="D93" s="3">
        <f>'Vklady - 1Q2008 (hodnoty)'!D93</f>
        <v>1465</v>
      </c>
      <c r="E93" s="13">
        <f>'Vklady - 1Q2008 (hodnoty)'!E93/'Vklady - 1Q2008 (hodnoty)'!D93</f>
        <v>0.6805460750853243</v>
      </c>
      <c r="F93" s="3">
        <f>'Vklady - 1Q2008 (hodnoty)'!F93</f>
        <v>945</v>
      </c>
      <c r="G93" s="3">
        <f>'Vklady - 1Q2008 (hodnoty)'!G93</f>
        <v>239</v>
      </c>
      <c r="H93" s="3">
        <f>'Vklady - 1Q2008 (hodnoty)'!H93</f>
        <v>160</v>
      </c>
      <c r="I93" s="3">
        <f>'Vklady - 1Q2008 (hodnoty)'!I93</f>
        <v>3</v>
      </c>
      <c r="J93" s="3">
        <f>'Vklady - 1Q2008 (hodnoty)'!J93</f>
        <v>211</v>
      </c>
      <c r="K93" s="3">
        <f>'Vklady - 1Q2008 (hodnoty)'!K93</f>
        <v>0</v>
      </c>
      <c r="L93" s="3">
        <f>'Vklady - 1Q2008 (hodnoty)'!L93</f>
        <v>0</v>
      </c>
      <c r="M93" s="13">
        <f>'Vklady - 1Q2008 (hodnoty)'!M93/'Vklady - 1Q2008 (hodnoty)'!D93</f>
        <v>0.22457337883959044</v>
      </c>
      <c r="N93" s="13">
        <f>'Vklady - 1Q2008 (hodnoty)'!N93/'Vklady - 1Q2008 (hodnoty)'!D93</f>
        <v>0.089419795221843</v>
      </c>
      <c r="O93" s="13">
        <f>'Vklady - 1Q2008 (hodnoty)'!O93/'Vklady - 1Q2008 (hodnoty)'!D93</f>
        <v>0.005460750853242321</v>
      </c>
      <c r="P93" s="13">
        <f>'Vklady - 1Q2008 (hodnoty)'!P93/'Vklady - 1Q2008 (hodnoty)'!D93</f>
        <v>0</v>
      </c>
    </row>
    <row r="94" spans="1:16" ht="12.75">
      <c r="A94" s="3" t="str">
        <f>'Vklady - 1Q2008 (hodnoty)'!A94</f>
        <v>Plzeňský kraj</v>
      </c>
      <c r="B94" s="5" t="str">
        <f>'Vklady - 1Q2008 (hodnoty)'!B94</f>
        <v>Přeštice</v>
      </c>
      <c r="C94" s="3">
        <f>'Vklady - 1Q2008 (hodnoty)'!C94</f>
        <v>429</v>
      </c>
      <c r="D94" s="3">
        <f>'Vklady - 1Q2008 (hodnoty)'!D94</f>
        <v>461</v>
      </c>
      <c r="E94" s="13">
        <f>'Vklady - 1Q2008 (hodnoty)'!E94/'Vklady - 1Q2008 (hodnoty)'!D94</f>
        <v>0.7223427331887202</v>
      </c>
      <c r="F94" s="3">
        <f>'Vklady - 1Q2008 (hodnoty)'!F94</f>
        <v>769</v>
      </c>
      <c r="G94" s="3">
        <f>'Vklady - 1Q2008 (hodnoty)'!G94</f>
        <v>74</v>
      </c>
      <c r="H94" s="3">
        <f>'Vklady - 1Q2008 (hodnoty)'!H94</f>
        <v>40</v>
      </c>
      <c r="I94" s="3">
        <f>'Vklady - 1Q2008 (hodnoty)'!I94</f>
        <v>0</v>
      </c>
      <c r="J94" s="3">
        <f>'Vklady - 1Q2008 (hodnoty)'!J94</f>
        <v>27</v>
      </c>
      <c r="K94" s="3">
        <f>'Vklady - 1Q2008 (hodnoty)'!K94</f>
        <v>0</v>
      </c>
      <c r="L94" s="3">
        <f>'Vklady - 1Q2008 (hodnoty)'!L94</f>
        <v>0</v>
      </c>
      <c r="M94" s="13">
        <f>'Vklady - 1Q2008 (hodnoty)'!M94/'Vklady - 1Q2008 (hodnoty)'!D94</f>
        <v>0.16919739696312364</v>
      </c>
      <c r="N94" s="13">
        <f>'Vklady - 1Q2008 (hodnoty)'!N94/'Vklady - 1Q2008 (hodnoty)'!D94</f>
        <v>0.08893709327548807</v>
      </c>
      <c r="O94" s="13">
        <f>'Vklady - 1Q2008 (hodnoty)'!O94/'Vklady - 1Q2008 (hodnoty)'!D94</f>
        <v>0.019522776572668113</v>
      </c>
      <c r="P94" s="13">
        <f>'Vklady - 1Q2008 (hodnoty)'!P94/'Vklady - 1Q2008 (hodnoty)'!D94</f>
        <v>0</v>
      </c>
    </row>
    <row r="95" spans="1:16" ht="12.75">
      <c r="A95" s="3" t="str">
        <f>'Vklady - 1Q2008 (hodnoty)'!A95</f>
        <v>Středočeský kraj</v>
      </c>
      <c r="B95" s="5" t="str">
        <f>'Vklady - 1Q2008 (hodnoty)'!B95</f>
        <v>Příbram</v>
      </c>
      <c r="C95" s="3">
        <f>'Vklady - 1Q2008 (hodnoty)'!C95</f>
        <v>1996</v>
      </c>
      <c r="D95" s="3">
        <f>'Vklady - 1Q2008 (hodnoty)'!D95</f>
        <v>2140</v>
      </c>
      <c r="E95" s="13">
        <f>'Vklady - 1Q2008 (hodnoty)'!E95/'Vklady - 1Q2008 (hodnoty)'!D95</f>
        <v>0.6705607476635514</v>
      </c>
      <c r="F95" s="3">
        <f>'Vklady - 1Q2008 (hodnoty)'!F95</f>
        <v>2252</v>
      </c>
      <c r="G95" s="3">
        <f>'Vklady - 1Q2008 (hodnoty)'!G95</f>
        <v>329</v>
      </c>
      <c r="H95" s="3">
        <f>'Vklady - 1Q2008 (hodnoty)'!H95</f>
        <v>205</v>
      </c>
      <c r="I95" s="3">
        <f>'Vklady - 1Q2008 (hodnoty)'!I95</f>
        <v>2</v>
      </c>
      <c r="J95" s="3">
        <f>'Vklady - 1Q2008 (hodnoty)'!J95</f>
        <v>404</v>
      </c>
      <c r="K95" s="3">
        <f>'Vklady - 1Q2008 (hodnoty)'!K95</f>
        <v>25</v>
      </c>
      <c r="L95" s="3">
        <f>'Vklady - 1Q2008 (hodnoty)'!L95</f>
        <v>0</v>
      </c>
      <c r="M95" s="13">
        <f>'Vklady - 1Q2008 (hodnoty)'!M95/'Vklady - 1Q2008 (hodnoty)'!D95</f>
        <v>0.22429906542056074</v>
      </c>
      <c r="N95" s="13">
        <f>'Vklady - 1Q2008 (hodnoty)'!N95/'Vklady - 1Q2008 (hodnoty)'!D95</f>
        <v>0.09158878504672897</v>
      </c>
      <c r="O95" s="13">
        <f>'Vklady - 1Q2008 (hodnoty)'!O95/'Vklady - 1Q2008 (hodnoty)'!D95</f>
        <v>0.013551401869158878</v>
      </c>
      <c r="P95" s="13">
        <f>'Vklady - 1Q2008 (hodnoty)'!P95/'Vklady - 1Q2008 (hodnoty)'!D95</f>
        <v>0</v>
      </c>
    </row>
    <row r="96" spans="1:16" ht="12.75">
      <c r="A96" s="3" t="str">
        <f>'Vklady - 1Q2008 (hodnoty)'!A96</f>
        <v>Středočeský kraj</v>
      </c>
      <c r="B96" s="5" t="str">
        <f>'Vklady - 1Q2008 (hodnoty)'!B96</f>
        <v>Rakovník</v>
      </c>
      <c r="C96" s="3">
        <f>'Vklady - 1Q2008 (hodnoty)'!C96</f>
        <v>1158</v>
      </c>
      <c r="D96" s="3">
        <f>'Vklady - 1Q2008 (hodnoty)'!D96</f>
        <v>1218</v>
      </c>
      <c r="E96" s="13">
        <f>'Vklady - 1Q2008 (hodnoty)'!E96/'Vklady - 1Q2008 (hodnoty)'!D96</f>
        <v>0.6970443349753694</v>
      </c>
      <c r="F96" s="3">
        <f>'Vklady - 1Q2008 (hodnoty)'!F96</f>
        <v>2947</v>
      </c>
      <c r="G96" s="3">
        <f>'Vklady - 1Q2008 (hodnoty)'!G96</f>
        <v>207</v>
      </c>
      <c r="H96" s="3">
        <f>'Vklady - 1Q2008 (hodnoty)'!H96</f>
        <v>123</v>
      </c>
      <c r="I96" s="3">
        <f>'Vklady - 1Q2008 (hodnoty)'!I96</f>
        <v>3</v>
      </c>
      <c r="J96" s="3">
        <f>'Vklady - 1Q2008 (hodnoty)'!J96</f>
        <v>47</v>
      </c>
      <c r="K96" s="3">
        <f>'Vklady - 1Q2008 (hodnoty)'!K96</f>
        <v>0</v>
      </c>
      <c r="L96" s="3">
        <f>'Vklady - 1Q2008 (hodnoty)'!L96</f>
        <v>0</v>
      </c>
      <c r="M96" s="13">
        <f>'Vklady - 1Q2008 (hodnoty)'!M96/'Vklady - 1Q2008 (hodnoty)'!D96</f>
        <v>0.22988505747126436</v>
      </c>
      <c r="N96" s="13">
        <f>'Vklady - 1Q2008 (hodnoty)'!N96/'Vklady - 1Q2008 (hodnoty)'!D96</f>
        <v>0.06157635467980296</v>
      </c>
      <c r="O96" s="13">
        <f>'Vklady - 1Q2008 (hodnoty)'!O96/'Vklady - 1Q2008 (hodnoty)'!D96</f>
        <v>0.011494252873563218</v>
      </c>
      <c r="P96" s="13">
        <f>'Vklady - 1Q2008 (hodnoty)'!P96/'Vklady - 1Q2008 (hodnoty)'!D96</f>
        <v>0</v>
      </c>
    </row>
    <row r="97" spans="1:16" ht="12.75">
      <c r="A97" s="3" t="str">
        <f>'Vklady - 1Q2008 (hodnoty)'!A97</f>
        <v>Plzeňský kraj</v>
      </c>
      <c r="B97" s="5" t="str">
        <f>'Vklady - 1Q2008 (hodnoty)'!B97</f>
        <v>Rokycany</v>
      </c>
      <c r="C97" s="3">
        <f>'Vklady - 1Q2008 (hodnoty)'!C97</f>
        <v>886</v>
      </c>
      <c r="D97" s="3">
        <f>'Vklady - 1Q2008 (hodnoty)'!D97</f>
        <v>921</v>
      </c>
      <c r="E97" s="13">
        <f>'Vklady - 1Q2008 (hodnoty)'!E97/'Vklady - 1Q2008 (hodnoty)'!D97</f>
        <v>0.6275787187839305</v>
      </c>
      <c r="F97" s="3">
        <f>'Vklady - 1Q2008 (hodnoty)'!F97</f>
        <v>674</v>
      </c>
      <c r="G97" s="3">
        <f>'Vklady - 1Q2008 (hodnoty)'!G97</f>
        <v>142</v>
      </c>
      <c r="H97" s="3">
        <f>'Vklady - 1Q2008 (hodnoty)'!H97</f>
        <v>115</v>
      </c>
      <c r="I97" s="3">
        <f>'Vklady - 1Q2008 (hodnoty)'!I97</f>
        <v>2</v>
      </c>
      <c r="J97" s="3">
        <f>'Vklady - 1Q2008 (hodnoty)'!J97</f>
        <v>199</v>
      </c>
      <c r="K97" s="3">
        <f>'Vklady - 1Q2008 (hodnoty)'!K97</f>
        <v>0</v>
      </c>
      <c r="L97" s="3">
        <f>'Vklady - 1Q2008 (hodnoty)'!L97</f>
        <v>0</v>
      </c>
      <c r="M97" s="13">
        <f>'Vklady - 1Q2008 (hodnoty)'!M97/'Vklady - 1Q2008 (hodnoty)'!D97</f>
        <v>0.2301845819761129</v>
      </c>
      <c r="N97" s="13">
        <f>'Vklady - 1Q2008 (hodnoty)'!N97/'Vklady - 1Q2008 (hodnoty)'!D97</f>
        <v>0.14115092290988057</v>
      </c>
      <c r="O97" s="13">
        <f>'Vklady - 1Q2008 (hodnoty)'!O97/'Vklady - 1Q2008 (hodnoty)'!D97</f>
        <v>0.0010857763300760044</v>
      </c>
      <c r="P97" s="13">
        <f>'Vklady - 1Q2008 (hodnoty)'!P97/'Vklady - 1Q2008 (hodnoty)'!D97</f>
        <v>0</v>
      </c>
    </row>
    <row r="98" spans="1:16" ht="12.75">
      <c r="A98" s="3" t="str">
        <f>'Vklady - 1Q2008 (hodnoty)'!A98</f>
        <v>Ústecký kraj</v>
      </c>
      <c r="B98" s="5" t="str">
        <f>'Vklady - 1Q2008 (hodnoty)'!B98</f>
        <v>Rumburk</v>
      </c>
      <c r="C98" s="3">
        <f>'Vklady - 1Q2008 (hodnoty)'!C98</f>
        <v>686</v>
      </c>
      <c r="D98" s="3">
        <f>'Vklady - 1Q2008 (hodnoty)'!D98</f>
        <v>713</v>
      </c>
      <c r="E98" s="13">
        <f>'Vklady - 1Q2008 (hodnoty)'!E98/'Vklady - 1Q2008 (hodnoty)'!D98</f>
        <v>0.664796633941094</v>
      </c>
      <c r="F98" s="3">
        <f>'Vklady - 1Q2008 (hodnoty)'!F98</f>
        <v>673</v>
      </c>
      <c r="G98" s="3">
        <f>'Vklady - 1Q2008 (hodnoty)'!G98</f>
        <v>142</v>
      </c>
      <c r="H98" s="3">
        <f>'Vklady - 1Q2008 (hodnoty)'!H98</f>
        <v>103</v>
      </c>
      <c r="I98" s="3">
        <f>'Vklady - 1Q2008 (hodnoty)'!I98</f>
        <v>0</v>
      </c>
      <c r="J98" s="3">
        <f>'Vklady - 1Q2008 (hodnoty)'!J98</f>
        <v>87</v>
      </c>
      <c r="K98" s="3">
        <f>'Vklady - 1Q2008 (hodnoty)'!K98</f>
        <v>0</v>
      </c>
      <c r="L98" s="3">
        <f>'Vklady - 1Q2008 (hodnoty)'!L98</f>
        <v>0</v>
      </c>
      <c r="M98" s="13">
        <f>'Vklady - 1Q2008 (hodnoty)'!M98/'Vklady - 1Q2008 (hodnoty)'!D98</f>
        <v>0.22300140252454417</v>
      </c>
      <c r="N98" s="13">
        <f>'Vklady - 1Q2008 (hodnoty)'!N98/'Vklady - 1Q2008 (hodnoty)'!D98</f>
        <v>0.09256661991584852</v>
      </c>
      <c r="O98" s="13">
        <f>'Vklady - 1Q2008 (hodnoty)'!O98/'Vklady - 1Q2008 (hodnoty)'!D98</f>
        <v>0.019635343618513323</v>
      </c>
      <c r="P98" s="13">
        <f>'Vklady - 1Q2008 (hodnoty)'!P98/'Vklady - 1Q2008 (hodnoty)'!D98</f>
        <v>0</v>
      </c>
    </row>
    <row r="99" spans="1:16" ht="12.75">
      <c r="A99" s="3" t="str">
        <f>'Vklady - 1Q2008 (hodnoty)'!A99</f>
        <v>Královéhradecký kraj</v>
      </c>
      <c r="B99" s="5" t="str">
        <f>'Vklady - 1Q2008 (hodnoty)'!B99</f>
        <v>Rychnov nad Kněžnou</v>
      </c>
      <c r="C99" s="3">
        <f>'Vklady - 1Q2008 (hodnoty)'!C99</f>
        <v>1587</v>
      </c>
      <c r="D99" s="3">
        <f>'Vklady - 1Q2008 (hodnoty)'!D99</f>
        <v>1666</v>
      </c>
      <c r="E99" s="13">
        <f>'Vklady - 1Q2008 (hodnoty)'!E99/'Vklady - 1Q2008 (hodnoty)'!D99</f>
        <v>0.6014405762304922</v>
      </c>
      <c r="F99" s="3">
        <f>'Vklady - 1Q2008 (hodnoty)'!F99</f>
        <v>1859</v>
      </c>
      <c r="G99" s="3">
        <f>'Vklady - 1Q2008 (hodnoty)'!G99</f>
        <v>220</v>
      </c>
      <c r="H99" s="3">
        <f>'Vklady - 1Q2008 (hodnoty)'!H99</f>
        <v>160</v>
      </c>
      <c r="I99" s="3">
        <f>'Vklady - 1Q2008 (hodnoty)'!I99</f>
        <v>2</v>
      </c>
      <c r="J99" s="3">
        <f>'Vklady - 1Q2008 (hodnoty)'!J99</f>
        <v>128</v>
      </c>
      <c r="K99" s="3">
        <f>'Vklady - 1Q2008 (hodnoty)'!K99</f>
        <v>0</v>
      </c>
      <c r="L99" s="3">
        <f>'Vklady - 1Q2008 (hodnoty)'!L99</f>
        <v>0</v>
      </c>
      <c r="M99" s="13">
        <f>'Vklady - 1Q2008 (hodnoty)'!M99/'Vklady - 1Q2008 (hodnoty)'!D99</f>
        <v>0.19267707082833133</v>
      </c>
      <c r="N99" s="13">
        <f>'Vklady - 1Q2008 (hodnoty)'!N99/'Vklady - 1Q2008 (hodnoty)'!D99</f>
        <v>0.20048019207683074</v>
      </c>
      <c r="O99" s="13">
        <f>'Vklady - 1Q2008 (hodnoty)'!O99/'Vklady - 1Q2008 (hodnoty)'!D99</f>
        <v>0.005402160864345739</v>
      </c>
      <c r="P99" s="13">
        <f>'Vklady - 1Q2008 (hodnoty)'!P99/'Vklady - 1Q2008 (hodnoty)'!D99</f>
        <v>0</v>
      </c>
    </row>
    <row r="100" spans="1:16" ht="12.75">
      <c r="A100" s="3" t="str">
        <f>'Vklady - 1Q2008 (hodnoty)'!A100</f>
        <v>Liberecký kraj</v>
      </c>
      <c r="B100" s="5" t="str">
        <f>'Vklady - 1Q2008 (hodnoty)'!B100</f>
        <v>Semily</v>
      </c>
      <c r="C100" s="3">
        <f>'Vklady - 1Q2008 (hodnoty)'!C100</f>
        <v>700</v>
      </c>
      <c r="D100" s="3">
        <f>'Vklady - 1Q2008 (hodnoty)'!D100</f>
        <v>736</v>
      </c>
      <c r="E100" s="13">
        <f>'Vklady - 1Q2008 (hodnoty)'!E100/'Vklady - 1Q2008 (hodnoty)'!D100</f>
        <v>0.7404891304347826</v>
      </c>
      <c r="F100" s="3">
        <f>'Vklady - 1Q2008 (hodnoty)'!F100</f>
        <v>972</v>
      </c>
      <c r="G100" s="3">
        <f>'Vklady - 1Q2008 (hodnoty)'!G100</f>
        <v>129</v>
      </c>
      <c r="H100" s="3">
        <f>'Vklady - 1Q2008 (hodnoty)'!H100</f>
        <v>79</v>
      </c>
      <c r="I100" s="3">
        <f>'Vklady - 1Q2008 (hodnoty)'!I100</f>
        <v>2</v>
      </c>
      <c r="J100" s="3">
        <f>'Vklady - 1Q2008 (hodnoty)'!J100</f>
        <v>99</v>
      </c>
      <c r="K100" s="3">
        <f>'Vklady - 1Q2008 (hodnoty)'!K100</f>
        <v>1</v>
      </c>
      <c r="L100" s="3">
        <f>'Vklady - 1Q2008 (hodnoty)'!L100</f>
        <v>0</v>
      </c>
      <c r="M100" s="13">
        <f>'Vklady - 1Q2008 (hodnoty)'!M100/'Vklady - 1Q2008 (hodnoty)'!D100</f>
        <v>0.16032608695652173</v>
      </c>
      <c r="N100" s="13">
        <f>'Vklady - 1Q2008 (hodnoty)'!N100/'Vklady - 1Q2008 (hodnoty)'!D100</f>
        <v>0.09239130434782608</v>
      </c>
      <c r="O100" s="13">
        <f>'Vklady - 1Q2008 (hodnoty)'!O100/'Vklady - 1Q2008 (hodnoty)'!D100</f>
        <v>0.006793478260869565</v>
      </c>
      <c r="P100" s="13">
        <f>'Vklady - 1Q2008 (hodnoty)'!P100/'Vklady - 1Q2008 (hodnoty)'!D100</f>
        <v>0</v>
      </c>
    </row>
    <row r="101" spans="1:16" ht="12.75">
      <c r="A101" s="3" t="str">
        <f>'Vklady - 1Q2008 (hodnoty)'!A101</f>
        <v>Středočeský kraj</v>
      </c>
      <c r="B101" s="5" t="str">
        <f>'Vklady - 1Q2008 (hodnoty)'!B101</f>
        <v>Slaný</v>
      </c>
      <c r="C101" s="3">
        <f>'Vklady - 1Q2008 (hodnoty)'!C101</f>
        <v>734</v>
      </c>
      <c r="D101" s="3">
        <f>'Vklady - 1Q2008 (hodnoty)'!D101</f>
        <v>765</v>
      </c>
      <c r="E101" s="13">
        <f>'Vklady - 1Q2008 (hodnoty)'!E101/'Vklady - 1Q2008 (hodnoty)'!D101</f>
        <v>0.6300653594771242</v>
      </c>
      <c r="F101" s="3">
        <f>'Vklady - 1Q2008 (hodnoty)'!F101</f>
        <v>988</v>
      </c>
      <c r="G101" s="3">
        <f>'Vklady - 1Q2008 (hodnoty)'!G101</f>
        <v>105</v>
      </c>
      <c r="H101" s="3">
        <f>'Vklady - 1Q2008 (hodnoty)'!H101</f>
        <v>87</v>
      </c>
      <c r="I101" s="3">
        <f>'Vklady - 1Q2008 (hodnoty)'!I101</f>
        <v>0</v>
      </c>
      <c r="J101" s="3">
        <f>'Vklady - 1Q2008 (hodnoty)'!J101</f>
        <v>162</v>
      </c>
      <c r="K101" s="3">
        <f>'Vklady - 1Q2008 (hodnoty)'!K101</f>
        <v>1</v>
      </c>
      <c r="L101" s="3">
        <f>'Vklady - 1Q2008 (hodnoty)'!L101</f>
        <v>0</v>
      </c>
      <c r="M101" s="13">
        <f>'Vklady - 1Q2008 (hodnoty)'!M101/'Vklady - 1Q2008 (hodnoty)'!D101</f>
        <v>0.26405228758169935</v>
      </c>
      <c r="N101" s="13">
        <f>'Vklady - 1Q2008 (hodnoty)'!N101/'Vklady - 1Q2008 (hodnoty)'!D101</f>
        <v>0.09803921568627451</v>
      </c>
      <c r="O101" s="13">
        <f>'Vklady - 1Q2008 (hodnoty)'!O101/'Vklady - 1Q2008 (hodnoty)'!D101</f>
        <v>0.00784313725490196</v>
      </c>
      <c r="P101" s="13">
        <f>'Vklady - 1Q2008 (hodnoty)'!P101/'Vklady - 1Q2008 (hodnoty)'!D101</f>
        <v>0</v>
      </c>
    </row>
    <row r="102" spans="1:16" ht="12.75">
      <c r="A102" s="3" t="str">
        <f>'Vklady - 1Q2008 (hodnoty)'!A102</f>
        <v>Karlovarský kraj</v>
      </c>
      <c r="B102" s="5" t="str">
        <f>'Vklady - 1Q2008 (hodnoty)'!B102</f>
        <v>Sokolov</v>
      </c>
      <c r="C102" s="3">
        <f>'Vklady - 1Q2008 (hodnoty)'!C102</f>
        <v>1381</v>
      </c>
      <c r="D102" s="3">
        <f>'Vklady - 1Q2008 (hodnoty)'!D102</f>
        <v>1455</v>
      </c>
      <c r="E102" s="13">
        <f>'Vklady - 1Q2008 (hodnoty)'!E102/'Vklady - 1Q2008 (hodnoty)'!D102</f>
        <v>0.6859106529209622</v>
      </c>
      <c r="F102" s="3">
        <f>'Vklady - 1Q2008 (hodnoty)'!F102</f>
        <v>879</v>
      </c>
      <c r="G102" s="3">
        <f>'Vklady - 1Q2008 (hodnoty)'!G102</f>
        <v>203</v>
      </c>
      <c r="H102" s="3">
        <f>'Vklady - 1Q2008 (hodnoty)'!H102</f>
        <v>143</v>
      </c>
      <c r="I102" s="3">
        <f>'Vklady - 1Q2008 (hodnoty)'!I102</f>
        <v>3</v>
      </c>
      <c r="J102" s="3">
        <f>'Vklady - 1Q2008 (hodnoty)'!J102</f>
        <v>401</v>
      </c>
      <c r="K102" s="3">
        <f>'Vklady - 1Q2008 (hodnoty)'!K102</f>
        <v>0</v>
      </c>
      <c r="L102" s="3">
        <f>'Vklady - 1Q2008 (hodnoty)'!L102</f>
        <v>0</v>
      </c>
      <c r="M102" s="13">
        <f>'Vklady - 1Q2008 (hodnoty)'!M102/'Vklady - 1Q2008 (hodnoty)'!D102</f>
        <v>0.24536082474226803</v>
      </c>
      <c r="N102" s="13">
        <f>'Vklady - 1Q2008 (hodnoty)'!N102/'Vklady - 1Q2008 (hodnoty)'!D102</f>
        <v>0.05017182130584193</v>
      </c>
      <c r="O102" s="13">
        <f>'Vklady - 1Q2008 (hodnoty)'!O102/'Vklady - 1Q2008 (hodnoty)'!D102</f>
        <v>0.018556701030927835</v>
      </c>
      <c r="P102" s="13">
        <f>'Vklady - 1Q2008 (hodnoty)'!P102/'Vklady - 1Q2008 (hodnoty)'!D102</f>
        <v>0</v>
      </c>
    </row>
    <row r="103" spans="1:16" ht="12.75">
      <c r="A103" s="3" t="str">
        <f>'Vklady - 1Q2008 (hodnoty)'!A103</f>
        <v>Jihočeský kraj</v>
      </c>
      <c r="B103" s="5" t="str">
        <f>'Vklady - 1Q2008 (hodnoty)'!B103</f>
        <v>Strakonice</v>
      </c>
      <c r="C103" s="3">
        <f>'Vklady - 1Q2008 (hodnoty)'!C103</f>
        <v>1485</v>
      </c>
      <c r="D103" s="3">
        <f>'Vklady - 1Q2008 (hodnoty)'!D103</f>
        <v>1575</v>
      </c>
      <c r="E103" s="13">
        <f>'Vklady - 1Q2008 (hodnoty)'!E103/'Vklady - 1Q2008 (hodnoty)'!D103</f>
        <v>0.6755555555555556</v>
      </c>
      <c r="F103" s="3">
        <f>'Vklady - 1Q2008 (hodnoty)'!F103</f>
        <v>2029</v>
      </c>
      <c r="G103" s="3">
        <f>'Vklady - 1Q2008 (hodnoty)'!G103</f>
        <v>219</v>
      </c>
      <c r="H103" s="3">
        <f>'Vklady - 1Q2008 (hodnoty)'!H103</f>
        <v>144</v>
      </c>
      <c r="I103" s="3">
        <f>'Vklady - 1Q2008 (hodnoty)'!I103</f>
        <v>3</v>
      </c>
      <c r="J103" s="3">
        <f>'Vklady - 1Q2008 (hodnoty)'!J103</f>
        <v>256</v>
      </c>
      <c r="K103" s="3">
        <f>'Vklady - 1Q2008 (hodnoty)'!K103</f>
        <v>0</v>
      </c>
      <c r="L103" s="3">
        <f>'Vklady - 1Q2008 (hodnoty)'!L103</f>
        <v>0</v>
      </c>
      <c r="M103" s="13">
        <f>'Vklady - 1Q2008 (hodnoty)'!M103/'Vklady - 1Q2008 (hodnoty)'!D103</f>
        <v>0.18095238095238095</v>
      </c>
      <c r="N103" s="13">
        <f>'Vklady - 1Q2008 (hodnoty)'!N103/'Vklady - 1Q2008 (hodnoty)'!D103</f>
        <v>0.13142857142857142</v>
      </c>
      <c r="O103" s="13">
        <f>'Vklady - 1Q2008 (hodnoty)'!O103/'Vklady - 1Q2008 (hodnoty)'!D103</f>
        <v>0.012063492063492064</v>
      </c>
      <c r="P103" s="13">
        <f>'Vklady - 1Q2008 (hodnoty)'!P103/'Vklady - 1Q2008 (hodnoty)'!D103</f>
        <v>0</v>
      </c>
    </row>
    <row r="104" spans="1:16" ht="12.75">
      <c r="A104" s="3" t="str">
        <f>'Vklady - 1Q2008 (hodnoty)'!A104</f>
        <v>Plzeňský kraj</v>
      </c>
      <c r="B104" s="5" t="str">
        <f>'Vklady - 1Q2008 (hodnoty)'!B104</f>
        <v>Sušice</v>
      </c>
      <c r="C104" s="3">
        <f>'Vklady - 1Q2008 (hodnoty)'!C104</f>
        <v>385</v>
      </c>
      <c r="D104" s="3">
        <f>'Vklady - 1Q2008 (hodnoty)'!D104</f>
        <v>415</v>
      </c>
      <c r="E104" s="13">
        <f>'Vklady - 1Q2008 (hodnoty)'!E104/'Vklady - 1Q2008 (hodnoty)'!D104</f>
        <v>0.7542168674698795</v>
      </c>
      <c r="F104" s="3">
        <f>'Vklady - 1Q2008 (hodnoty)'!F104</f>
        <v>633</v>
      </c>
      <c r="G104" s="3">
        <f>'Vklady - 1Q2008 (hodnoty)'!G104</f>
        <v>88</v>
      </c>
      <c r="H104" s="3">
        <f>'Vklady - 1Q2008 (hodnoty)'!H104</f>
        <v>57</v>
      </c>
      <c r="I104" s="3">
        <f>'Vklady - 1Q2008 (hodnoty)'!I104</f>
        <v>1</v>
      </c>
      <c r="J104" s="3">
        <f>'Vklady - 1Q2008 (hodnoty)'!J104</f>
        <v>36</v>
      </c>
      <c r="K104" s="3">
        <f>'Vklady - 1Q2008 (hodnoty)'!K104</f>
        <v>0</v>
      </c>
      <c r="L104" s="3">
        <f>'Vklady - 1Q2008 (hodnoty)'!L104</f>
        <v>0</v>
      </c>
      <c r="M104" s="13">
        <f>'Vklady - 1Q2008 (hodnoty)'!M104/'Vklady - 1Q2008 (hodnoty)'!D104</f>
        <v>0.1614457831325301</v>
      </c>
      <c r="N104" s="13">
        <f>'Vklady - 1Q2008 (hodnoty)'!N104/'Vklady - 1Q2008 (hodnoty)'!D104</f>
        <v>0.07951807228915662</v>
      </c>
      <c r="O104" s="13">
        <f>'Vklady - 1Q2008 (hodnoty)'!O104/'Vklady - 1Q2008 (hodnoty)'!D104</f>
        <v>0.004819277108433735</v>
      </c>
      <c r="P104" s="13">
        <f>'Vklady - 1Q2008 (hodnoty)'!P104/'Vklady - 1Q2008 (hodnoty)'!D104</f>
        <v>0</v>
      </c>
    </row>
    <row r="105" spans="1:16" ht="12.75">
      <c r="A105" s="3" t="str">
        <f>'Vklady - 1Q2008 (hodnoty)'!A105</f>
        <v>Pardubický kraj</v>
      </c>
      <c r="B105" s="5" t="str">
        <f>'Vklady - 1Q2008 (hodnoty)'!B105</f>
        <v>Svitavy</v>
      </c>
      <c r="C105" s="3">
        <f>'Vklady - 1Q2008 (hodnoty)'!C105</f>
        <v>1719</v>
      </c>
      <c r="D105" s="3">
        <f>'Vklady - 1Q2008 (hodnoty)'!D105</f>
        <v>1821</v>
      </c>
      <c r="E105" s="13">
        <f>'Vklady - 1Q2008 (hodnoty)'!E105/'Vklady - 1Q2008 (hodnoty)'!D105</f>
        <v>0.6705107084019769</v>
      </c>
      <c r="F105" s="3">
        <f>'Vklady - 1Q2008 (hodnoty)'!F105</f>
        <v>2746</v>
      </c>
      <c r="G105" s="3">
        <f>'Vklady - 1Q2008 (hodnoty)'!G105</f>
        <v>336</v>
      </c>
      <c r="H105" s="3">
        <f>'Vklady - 1Q2008 (hodnoty)'!H105</f>
        <v>181</v>
      </c>
      <c r="I105" s="3">
        <f>'Vklady - 1Q2008 (hodnoty)'!I105</f>
        <v>1</v>
      </c>
      <c r="J105" s="3">
        <f>'Vklady - 1Q2008 (hodnoty)'!J105</f>
        <v>187</v>
      </c>
      <c r="K105" s="3">
        <f>'Vklady - 1Q2008 (hodnoty)'!K105</f>
        <v>0</v>
      </c>
      <c r="L105" s="3">
        <f>'Vklady - 1Q2008 (hodnoty)'!L105</f>
        <v>0</v>
      </c>
      <c r="M105" s="13">
        <f>'Vklady - 1Q2008 (hodnoty)'!M105/'Vklady - 1Q2008 (hodnoty)'!D105</f>
        <v>0.2097748489840747</v>
      </c>
      <c r="N105" s="13">
        <f>'Vklady - 1Q2008 (hodnoty)'!N105/'Vklady - 1Q2008 (hodnoty)'!D105</f>
        <v>0.10104338275672707</v>
      </c>
      <c r="O105" s="13">
        <f>'Vklady - 1Q2008 (hodnoty)'!O105/'Vklady - 1Q2008 (hodnoty)'!D105</f>
        <v>0.018671059857221308</v>
      </c>
      <c r="P105" s="13">
        <f>'Vklady - 1Q2008 (hodnoty)'!P105/'Vklady - 1Q2008 (hodnoty)'!D105</f>
        <v>0</v>
      </c>
    </row>
    <row r="106" spans="1:16" ht="12.75">
      <c r="A106" s="3" t="str">
        <f>'Vklady - 1Q2008 (hodnoty)'!A106</f>
        <v>Olomoucký kraj</v>
      </c>
      <c r="B106" s="5" t="str">
        <f>'Vklady - 1Q2008 (hodnoty)'!B106</f>
        <v>Šumperk</v>
      </c>
      <c r="C106" s="3">
        <f>'Vklady - 1Q2008 (hodnoty)'!C106</f>
        <v>2226</v>
      </c>
      <c r="D106" s="3">
        <f>'Vklady - 1Q2008 (hodnoty)'!D106</f>
        <v>2379</v>
      </c>
      <c r="E106" s="13">
        <f>'Vklady - 1Q2008 (hodnoty)'!E106/'Vklady - 1Q2008 (hodnoty)'!D106</f>
        <v>0.676754939050021</v>
      </c>
      <c r="F106" s="3">
        <f>'Vklady - 1Q2008 (hodnoty)'!F106</f>
        <v>3342</v>
      </c>
      <c r="G106" s="3">
        <f>'Vklady - 1Q2008 (hodnoty)'!G106</f>
        <v>309</v>
      </c>
      <c r="H106" s="3">
        <f>'Vklady - 1Q2008 (hodnoty)'!H106</f>
        <v>203</v>
      </c>
      <c r="I106" s="3">
        <f>'Vklady - 1Q2008 (hodnoty)'!I106</f>
        <v>4</v>
      </c>
      <c r="J106" s="3">
        <f>'Vklady - 1Q2008 (hodnoty)'!J106</f>
        <v>270</v>
      </c>
      <c r="K106" s="3">
        <f>'Vklady - 1Q2008 (hodnoty)'!K106</f>
        <v>2</v>
      </c>
      <c r="L106" s="3">
        <f>'Vklady - 1Q2008 (hodnoty)'!L106</f>
        <v>0</v>
      </c>
      <c r="M106" s="13">
        <f>'Vklady - 1Q2008 (hodnoty)'!M106/'Vklady - 1Q2008 (hodnoty)'!D106</f>
        <v>0.1794871794871795</v>
      </c>
      <c r="N106" s="13">
        <f>'Vklady - 1Q2008 (hodnoty)'!N106/'Vklady - 1Q2008 (hodnoty)'!D106</f>
        <v>0.1366120218579235</v>
      </c>
      <c r="O106" s="13">
        <f>'Vklady - 1Q2008 (hodnoty)'!O106/'Vklady - 1Q2008 (hodnoty)'!D106</f>
        <v>0.007145859604875998</v>
      </c>
      <c r="P106" s="13">
        <f>'Vklady - 1Q2008 (hodnoty)'!P106/'Vklady - 1Q2008 (hodnoty)'!D106</f>
        <v>0</v>
      </c>
    </row>
    <row r="107" spans="1:16" ht="12.75">
      <c r="A107" s="3" t="str">
        <f>'Vklady - 1Q2008 (hodnoty)'!A107</f>
        <v>Jihočeský kraj</v>
      </c>
      <c r="B107" s="5" t="str">
        <f>'Vklady - 1Q2008 (hodnoty)'!B107</f>
        <v>Tábor</v>
      </c>
      <c r="C107" s="3">
        <f>'Vklady - 1Q2008 (hodnoty)'!C107</f>
        <v>1954</v>
      </c>
      <c r="D107" s="3">
        <f>'Vklady - 1Q2008 (hodnoty)'!D107</f>
        <v>2136</v>
      </c>
      <c r="E107" s="13">
        <f>'Vklady - 1Q2008 (hodnoty)'!E107/'Vklady - 1Q2008 (hodnoty)'!D107</f>
        <v>0.6179775280898876</v>
      </c>
      <c r="F107" s="3">
        <f>'Vklady - 1Q2008 (hodnoty)'!F107</f>
        <v>3252</v>
      </c>
      <c r="G107" s="3">
        <f>'Vklady - 1Q2008 (hodnoty)'!G107</f>
        <v>407</v>
      </c>
      <c r="H107" s="3">
        <f>'Vklady - 1Q2008 (hodnoty)'!H107</f>
        <v>263</v>
      </c>
      <c r="I107" s="3">
        <f>'Vklady - 1Q2008 (hodnoty)'!I107</f>
        <v>3</v>
      </c>
      <c r="J107" s="3">
        <f>'Vklady - 1Q2008 (hodnoty)'!J107</f>
        <v>544</v>
      </c>
      <c r="K107" s="3">
        <f>'Vklady - 1Q2008 (hodnoty)'!K107</f>
        <v>34</v>
      </c>
      <c r="L107" s="3">
        <f>'Vklady - 1Q2008 (hodnoty)'!L107</f>
        <v>0</v>
      </c>
      <c r="M107" s="13">
        <f>'Vklady - 1Q2008 (hodnoty)'!M107/'Vklady - 1Q2008 (hodnoty)'!D107</f>
        <v>0.18164794007490637</v>
      </c>
      <c r="N107" s="13">
        <f>'Vklady - 1Q2008 (hodnoty)'!N107/'Vklady - 1Q2008 (hodnoty)'!D107</f>
        <v>0.15823970037453183</v>
      </c>
      <c r="O107" s="13">
        <f>'Vklady - 1Q2008 (hodnoty)'!O107/'Vklady - 1Q2008 (hodnoty)'!D107</f>
        <v>0.042134831460674156</v>
      </c>
      <c r="P107" s="13">
        <f>'Vklady - 1Q2008 (hodnoty)'!P107/'Vklady - 1Q2008 (hodnoty)'!D107</f>
        <v>0</v>
      </c>
    </row>
    <row r="108" spans="1:16" ht="12.75">
      <c r="A108" s="3" t="str">
        <f>'Vklady - 1Q2008 (hodnoty)'!A108</f>
        <v>Plzeňský kraj</v>
      </c>
      <c r="B108" s="5" t="str">
        <f>'Vklady - 1Q2008 (hodnoty)'!B108</f>
        <v>Tachov</v>
      </c>
      <c r="C108" s="3">
        <f>'Vklady - 1Q2008 (hodnoty)'!C108</f>
        <v>1107</v>
      </c>
      <c r="D108" s="3">
        <f>'Vklady - 1Q2008 (hodnoty)'!D108</f>
        <v>1137</v>
      </c>
      <c r="E108" s="13">
        <f>'Vklady - 1Q2008 (hodnoty)'!E108/'Vklady - 1Q2008 (hodnoty)'!D108</f>
        <v>0.7335092348284961</v>
      </c>
      <c r="F108" s="3">
        <f>'Vklady - 1Q2008 (hodnoty)'!F108</f>
        <v>1645</v>
      </c>
      <c r="G108" s="3">
        <f>'Vklady - 1Q2008 (hodnoty)'!G108</f>
        <v>226</v>
      </c>
      <c r="H108" s="3">
        <f>'Vklady - 1Q2008 (hodnoty)'!H108</f>
        <v>137</v>
      </c>
      <c r="I108" s="3">
        <f>'Vklady - 1Q2008 (hodnoty)'!I108</f>
        <v>13</v>
      </c>
      <c r="J108" s="3">
        <f>'Vklady - 1Q2008 (hodnoty)'!J108</f>
        <v>101</v>
      </c>
      <c r="K108" s="3">
        <f>'Vklady - 1Q2008 (hodnoty)'!K108</f>
        <v>0</v>
      </c>
      <c r="L108" s="3">
        <f>'Vklady - 1Q2008 (hodnoty)'!L108</f>
        <v>0</v>
      </c>
      <c r="M108" s="13">
        <f>'Vklady - 1Q2008 (hodnoty)'!M108/'Vklady - 1Q2008 (hodnoty)'!D108</f>
        <v>0.19349164467897978</v>
      </c>
      <c r="N108" s="13">
        <f>'Vklady - 1Q2008 (hodnoty)'!N108/'Vklady - 1Q2008 (hodnoty)'!D108</f>
        <v>0.0712401055408971</v>
      </c>
      <c r="O108" s="13">
        <f>'Vklady - 1Q2008 (hodnoty)'!O108/'Vklady - 1Q2008 (hodnoty)'!D108</f>
        <v>0.001759014951627089</v>
      </c>
      <c r="P108" s="13">
        <f>'Vklady - 1Q2008 (hodnoty)'!P108/'Vklady - 1Q2008 (hodnoty)'!D108</f>
        <v>0</v>
      </c>
    </row>
    <row r="109" spans="1:16" ht="12.75">
      <c r="A109" s="3" t="str">
        <f>'Vklady - 1Q2008 (hodnoty)'!A109</f>
        <v>Vysočina</v>
      </c>
      <c r="B109" s="5" t="str">
        <f>'Vklady - 1Q2008 (hodnoty)'!B109</f>
        <v>Telč</v>
      </c>
      <c r="C109" s="3">
        <f>'Vklady - 1Q2008 (hodnoty)'!C109</f>
        <v>191</v>
      </c>
      <c r="D109" s="3">
        <f>'Vklady - 1Q2008 (hodnoty)'!D109</f>
        <v>199</v>
      </c>
      <c r="E109" s="13">
        <f>'Vklady - 1Q2008 (hodnoty)'!E109/'Vklady - 1Q2008 (hodnoty)'!D109</f>
        <v>0.6733668341708543</v>
      </c>
      <c r="F109" s="3">
        <f>'Vklady - 1Q2008 (hodnoty)'!F109</f>
        <v>410</v>
      </c>
      <c r="G109" s="3">
        <f>'Vklady - 1Q2008 (hodnoty)'!G109</f>
        <v>32</v>
      </c>
      <c r="H109" s="3">
        <f>'Vklady - 1Q2008 (hodnoty)'!H109</f>
        <v>23</v>
      </c>
      <c r="I109" s="3">
        <f>'Vklady - 1Q2008 (hodnoty)'!I109</f>
        <v>0</v>
      </c>
      <c r="J109" s="3">
        <f>'Vklady - 1Q2008 (hodnoty)'!J109</f>
        <v>21</v>
      </c>
      <c r="K109" s="3">
        <f>'Vklady - 1Q2008 (hodnoty)'!K109</f>
        <v>0</v>
      </c>
      <c r="L109" s="3">
        <f>'Vklady - 1Q2008 (hodnoty)'!L109</f>
        <v>0</v>
      </c>
      <c r="M109" s="13">
        <f>'Vklady - 1Q2008 (hodnoty)'!M109/'Vklady - 1Q2008 (hodnoty)'!D109</f>
        <v>0.17587939698492464</v>
      </c>
      <c r="N109" s="13">
        <f>'Vklady - 1Q2008 (hodnoty)'!N109/'Vklady - 1Q2008 (hodnoty)'!D109</f>
        <v>0.1507537688442211</v>
      </c>
      <c r="O109" s="13">
        <f>'Vklady - 1Q2008 (hodnoty)'!O109/'Vklady - 1Q2008 (hodnoty)'!D109</f>
        <v>0</v>
      </c>
      <c r="P109" s="13">
        <f>'Vklady - 1Q2008 (hodnoty)'!P109/'Vklady - 1Q2008 (hodnoty)'!D109</f>
        <v>0</v>
      </c>
    </row>
    <row r="110" spans="1:16" ht="12.75">
      <c r="A110" s="3" t="str">
        <f>'Vklady - 1Q2008 (hodnoty)'!A110</f>
        <v>Ústecký kraj</v>
      </c>
      <c r="B110" s="5" t="str">
        <f>'Vklady - 1Q2008 (hodnoty)'!B110</f>
        <v>Teplice</v>
      </c>
      <c r="C110" s="3">
        <f>'Vklady - 1Q2008 (hodnoty)'!C110</f>
        <v>1299</v>
      </c>
      <c r="D110" s="3">
        <f>'Vklady - 1Q2008 (hodnoty)'!D110</f>
        <v>1380</v>
      </c>
      <c r="E110" s="13">
        <f>'Vklady - 1Q2008 (hodnoty)'!E110/'Vklady - 1Q2008 (hodnoty)'!D110</f>
        <v>0.7210144927536232</v>
      </c>
      <c r="F110" s="3">
        <f>'Vklady - 1Q2008 (hodnoty)'!F110</f>
        <v>831</v>
      </c>
      <c r="G110" s="3">
        <f>'Vklady - 1Q2008 (hodnoty)'!G110</f>
        <v>282</v>
      </c>
      <c r="H110" s="3">
        <f>'Vklady - 1Q2008 (hodnoty)'!H110</f>
        <v>128</v>
      </c>
      <c r="I110" s="3">
        <f>'Vklady - 1Q2008 (hodnoty)'!I110</f>
        <v>5</v>
      </c>
      <c r="J110" s="3">
        <f>'Vklady - 1Q2008 (hodnoty)'!J110</f>
        <v>205</v>
      </c>
      <c r="K110" s="3">
        <f>'Vklady - 1Q2008 (hodnoty)'!K110</f>
        <v>0</v>
      </c>
      <c r="L110" s="3">
        <f>'Vklady - 1Q2008 (hodnoty)'!L110</f>
        <v>0</v>
      </c>
      <c r="M110" s="13">
        <f>'Vklady - 1Q2008 (hodnoty)'!M110/'Vklady - 1Q2008 (hodnoty)'!D110</f>
        <v>0.1891304347826087</v>
      </c>
      <c r="N110" s="13">
        <f>'Vklady - 1Q2008 (hodnoty)'!N110/'Vklady - 1Q2008 (hodnoty)'!D110</f>
        <v>0.050724637681159424</v>
      </c>
      <c r="O110" s="13">
        <f>'Vklady - 1Q2008 (hodnoty)'!O110/'Vklady - 1Q2008 (hodnoty)'!D110</f>
        <v>0.0391304347826087</v>
      </c>
      <c r="P110" s="13">
        <f>'Vklady - 1Q2008 (hodnoty)'!P110/'Vklady - 1Q2008 (hodnoty)'!D110</f>
        <v>0</v>
      </c>
    </row>
    <row r="111" spans="1:16" ht="12.75">
      <c r="A111" s="3" t="str">
        <f>'Vklady - 1Q2008 (hodnoty)'!A111</f>
        <v>Královéhradecký kraj</v>
      </c>
      <c r="B111" s="5" t="str">
        <f>'Vklady - 1Q2008 (hodnoty)'!B111</f>
        <v>Trutnov</v>
      </c>
      <c r="C111" s="3">
        <f>'Vklady - 1Q2008 (hodnoty)'!C111</f>
        <v>2244</v>
      </c>
      <c r="D111" s="3">
        <f>'Vklady - 1Q2008 (hodnoty)'!D111</f>
        <v>2347</v>
      </c>
      <c r="E111" s="13">
        <f>'Vklady - 1Q2008 (hodnoty)'!E111/'Vklady - 1Q2008 (hodnoty)'!D111</f>
        <v>0.6629740093736685</v>
      </c>
      <c r="F111" s="3">
        <f>'Vklady - 1Q2008 (hodnoty)'!F111</f>
        <v>2659</v>
      </c>
      <c r="G111" s="3">
        <f>'Vklady - 1Q2008 (hodnoty)'!G111</f>
        <v>290</v>
      </c>
      <c r="H111" s="3">
        <f>'Vklady - 1Q2008 (hodnoty)'!H111</f>
        <v>201</v>
      </c>
      <c r="I111" s="3">
        <f>'Vklady - 1Q2008 (hodnoty)'!I111</f>
        <v>9</v>
      </c>
      <c r="J111" s="3">
        <f>'Vklady - 1Q2008 (hodnoty)'!J111</f>
        <v>577</v>
      </c>
      <c r="K111" s="3">
        <f>'Vklady - 1Q2008 (hodnoty)'!K111</f>
        <v>17</v>
      </c>
      <c r="L111" s="3">
        <f>'Vklady - 1Q2008 (hodnoty)'!L111</f>
        <v>0</v>
      </c>
      <c r="M111" s="13">
        <f>'Vklady - 1Q2008 (hodnoty)'!M111/'Vklady - 1Q2008 (hodnoty)'!D111</f>
        <v>0.21772475500639113</v>
      </c>
      <c r="N111" s="13">
        <f>'Vklady - 1Q2008 (hodnoty)'!N111/'Vklady - 1Q2008 (hodnoty)'!D111</f>
        <v>0.10950149126544526</v>
      </c>
      <c r="O111" s="13">
        <f>'Vklady - 1Q2008 (hodnoty)'!O111/'Vklady - 1Q2008 (hodnoty)'!D111</f>
        <v>0.0097997443544951</v>
      </c>
      <c r="P111" s="13">
        <f>'Vklady - 1Q2008 (hodnoty)'!P111/'Vklady - 1Q2008 (hodnoty)'!D111</f>
        <v>0</v>
      </c>
    </row>
    <row r="112" spans="1:16" ht="12.75">
      <c r="A112" s="3" t="str">
        <f>'Vklady - 1Q2008 (hodnoty)'!A112</f>
        <v>Vysočina</v>
      </c>
      <c r="B112" s="5" t="str">
        <f>'Vklady - 1Q2008 (hodnoty)'!B112</f>
        <v>Třebíč</v>
      </c>
      <c r="C112" s="3">
        <f>'Vklady - 1Q2008 (hodnoty)'!C112</f>
        <v>1377</v>
      </c>
      <c r="D112" s="3">
        <f>'Vklady - 1Q2008 (hodnoty)'!D112</f>
        <v>1490</v>
      </c>
      <c r="E112" s="13">
        <f>'Vklady - 1Q2008 (hodnoty)'!E112/'Vklady - 1Q2008 (hodnoty)'!D112</f>
        <v>0.676510067114094</v>
      </c>
      <c r="F112" s="3">
        <f>'Vklady - 1Q2008 (hodnoty)'!F112</f>
        <v>1703</v>
      </c>
      <c r="G112" s="3">
        <f>'Vklady - 1Q2008 (hodnoty)'!G112</f>
        <v>243</v>
      </c>
      <c r="H112" s="3">
        <f>'Vklady - 1Q2008 (hodnoty)'!H112</f>
        <v>175</v>
      </c>
      <c r="I112" s="3">
        <f>'Vklady - 1Q2008 (hodnoty)'!I112</f>
        <v>1</v>
      </c>
      <c r="J112" s="3">
        <f>'Vklady - 1Q2008 (hodnoty)'!J112</f>
        <v>174</v>
      </c>
      <c r="K112" s="3">
        <f>'Vklady - 1Q2008 (hodnoty)'!K112</f>
        <v>5</v>
      </c>
      <c r="L112" s="3">
        <f>'Vklady - 1Q2008 (hodnoty)'!L112</f>
        <v>0</v>
      </c>
      <c r="M112" s="13">
        <f>'Vklady - 1Q2008 (hodnoty)'!M112/'Vklady - 1Q2008 (hodnoty)'!D112</f>
        <v>0.1906040268456376</v>
      </c>
      <c r="N112" s="13">
        <f>'Vklady - 1Q2008 (hodnoty)'!N112/'Vklady - 1Q2008 (hodnoty)'!D112</f>
        <v>0.12147651006711409</v>
      </c>
      <c r="O112" s="13">
        <f>'Vklady - 1Q2008 (hodnoty)'!O112/'Vklady - 1Q2008 (hodnoty)'!D112</f>
        <v>0.011409395973154362</v>
      </c>
      <c r="P112" s="13">
        <f>'Vklady - 1Q2008 (hodnoty)'!P112/'Vklady - 1Q2008 (hodnoty)'!D112</f>
        <v>0</v>
      </c>
    </row>
    <row r="113" spans="1:16" ht="12.75">
      <c r="A113" s="3" t="str">
        <f>'Vklady - 1Q2008 (hodnoty)'!A113</f>
        <v>Jihočeský kraj</v>
      </c>
      <c r="B113" s="5" t="str">
        <f>'Vklady - 1Q2008 (hodnoty)'!B113</f>
        <v>Třeboň</v>
      </c>
      <c r="C113" s="3">
        <f>'Vklady - 1Q2008 (hodnoty)'!C113</f>
        <v>497</v>
      </c>
      <c r="D113" s="3">
        <f>'Vklady - 1Q2008 (hodnoty)'!D113</f>
        <v>533</v>
      </c>
      <c r="E113" s="13">
        <f>'Vklady - 1Q2008 (hodnoty)'!E113/'Vklady - 1Q2008 (hodnoty)'!D113</f>
        <v>0.6116322701688556</v>
      </c>
      <c r="F113" s="3">
        <f>'Vklady - 1Q2008 (hodnoty)'!F113</f>
        <v>817</v>
      </c>
      <c r="G113" s="3">
        <f>'Vklady - 1Q2008 (hodnoty)'!G113</f>
        <v>84</v>
      </c>
      <c r="H113" s="3">
        <f>'Vklady - 1Q2008 (hodnoty)'!H113</f>
        <v>52</v>
      </c>
      <c r="I113" s="3">
        <f>'Vklady - 1Q2008 (hodnoty)'!I113</f>
        <v>2</v>
      </c>
      <c r="J113" s="3">
        <f>'Vklady - 1Q2008 (hodnoty)'!J113</f>
        <v>10</v>
      </c>
      <c r="K113" s="3">
        <f>'Vklady - 1Q2008 (hodnoty)'!K113</f>
        <v>0</v>
      </c>
      <c r="L113" s="3">
        <f>'Vklady - 1Q2008 (hodnoty)'!L113</f>
        <v>0</v>
      </c>
      <c r="M113" s="13">
        <f>'Vklady - 1Q2008 (hodnoty)'!M113/'Vklady - 1Q2008 (hodnoty)'!D113</f>
        <v>0.19136960600375236</v>
      </c>
      <c r="N113" s="13">
        <f>'Vklady - 1Q2008 (hodnoty)'!N113/'Vklady - 1Q2008 (hodnoty)'!D113</f>
        <v>0.18574108818011256</v>
      </c>
      <c r="O113" s="13">
        <f>'Vklady - 1Q2008 (hodnoty)'!O113/'Vklady - 1Q2008 (hodnoty)'!D113</f>
        <v>0.01125703564727955</v>
      </c>
      <c r="P113" s="13">
        <f>'Vklady - 1Q2008 (hodnoty)'!P113/'Vklady - 1Q2008 (hodnoty)'!D113</f>
        <v>0</v>
      </c>
    </row>
    <row r="114" spans="1:16" ht="12.75">
      <c r="A114" s="3" t="str">
        <f>'Vklady - 1Q2008 (hodnoty)'!A114</f>
        <v>Moravskoslezský kraj</v>
      </c>
      <c r="B114" s="5" t="str">
        <f>'Vklady - 1Q2008 (hodnoty)'!B114</f>
        <v>Třinec</v>
      </c>
      <c r="C114" s="3">
        <f>'Vklady - 1Q2008 (hodnoty)'!C114</f>
        <v>860</v>
      </c>
      <c r="D114" s="3">
        <f>'Vklady - 1Q2008 (hodnoty)'!D114</f>
        <v>1269</v>
      </c>
      <c r="E114" s="13">
        <f>'Vklady - 1Q2008 (hodnoty)'!E114/'Vklady - 1Q2008 (hodnoty)'!D114</f>
        <v>0.6769109535066982</v>
      </c>
      <c r="F114" s="3">
        <f>'Vklady - 1Q2008 (hodnoty)'!F114</f>
        <v>934</v>
      </c>
      <c r="G114" s="3">
        <f>'Vklady - 1Q2008 (hodnoty)'!G114</f>
        <v>116</v>
      </c>
      <c r="H114" s="3">
        <f>'Vklady - 1Q2008 (hodnoty)'!H114</f>
        <v>105</v>
      </c>
      <c r="I114" s="3">
        <f>'Vklady - 1Q2008 (hodnoty)'!I114</f>
        <v>0</v>
      </c>
      <c r="J114" s="3">
        <f>'Vklady - 1Q2008 (hodnoty)'!J114</f>
        <v>42</v>
      </c>
      <c r="K114" s="3">
        <f>'Vklady - 1Q2008 (hodnoty)'!K114</f>
        <v>1</v>
      </c>
      <c r="L114" s="3">
        <f>'Vklady - 1Q2008 (hodnoty)'!L114</f>
        <v>0</v>
      </c>
      <c r="M114" s="13">
        <f>'Vklady - 1Q2008 (hodnoty)'!M114/'Vklady - 1Q2008 (hodnoty)'!D114</f>
        <v>0.1284475965327029</v>
      </c>
      <c r="N114" s="13">
        <f>'Vklady - 1Q2008 (hodnoty)'!N114/'Vklady - 1Q2008 (hodnoty)'!D114</f>
        <v>0.18991331757289204</v>
      </c>
      <c r="O114" s="13">
        <f>'Vklady - 1Q2008 (hodnoty)'!O114/'Vklady - 1Q2008 (hodnoty)'!D114</f>
        <v>0.004728132387706856</v>
      </c>
      <c r="P114" s="13">
        <f>'Vklady - 1Q2008 (hodnoty)'!P114/'Vklady - 1Q2008 (hodnoty)'!D114</f>
        <v>0</v>
      </c>
    </row>
    <row r="115" spans="1:16" ht="12.75">
      <c r="A115" s="3" t="str">
        <f>'Vklady - 1Q2008 (hodnoty)'!A115</f>
        <v>Zlínský kraj</v>
      </c>
      <c r="B115" s="5" t="str">
        <f>'Vklady - 1Q2008 (hodnoty)'!B115</f>
        <v>Uherské Hradiště</v>
      </c>
      <c r="C115" s="3">
        <f>'Vklady - 1Q2008 (hodnoty)'!C115</f>
        <v>1420</v>
      </c>
      <c r="D115" s="3">
        <f>'Vklady - 1Q2008 (hodnoty)'!D115</f>
        <v>1506</v>
      </c>
      <c r="E115" s="13">
        <f>'Vklady - 1Q2008 (hodnoty)'!E115/'Vklady - 1Q2008 (hodnoty)'!D115</f>
        <v>0.6826029216467463</v>
      </c>
      <c r="F115" s="3">
        <f>'Vklady - 1Q2008 (hodnoty)'!F115</f>
        <v>1847</v>
      </c>
      <c r="G115" s="3">
        <f>'Vklady - 1Q2008 (hodnoty)'!G115</f>
        <v>235</v>
      </c>
      <c r="H115" s="3">
        <f>'Vklady - 1Q2008 (hodnoty)'!H115</f>
        <v>191</v>
      </c>
      <c r="I115" s="3">
        <f>'Vklady - 1Q2008 (hodnoty)'!I115</f>
        <v>3</v>
      </c>
      <c r="J115" s="3">
        <f>'Vklady - 1Q2008 (hodnoty)'!J115</f>
        <v>78</v>
      </c>
      <c r="K115" s="3">
        <f>'Vklady - 1Q2008 (hodnoty)'!K115</f>
        <v>4</v>
      </c>
      <c r="L115" s="3">
        <f>'Vklady - 1Q2008 (hodnoty)'!L115</f>
        <v>0</v>
      </c>
      <c r="M115" s="13">
        <f>'Vklady - 1Q2008 (hodnoty)'!M115/'Vklady - 1Q2008 (hodnoty)'!D115</f>
        <v>0.21713147410358566</v>
      </c>
      <c r="N115" s="13">
        <f>'Vklady - 1Q2008 (hodnoty)'!N115/'Vklady - 1Q2008 (hodnoty)'!D115</f>
        <v>0.08764940239043825</v>
      </c>
      <c r="O115" s="13">
        <f>'Vklady - 1Q2008 (hodnoty)'!O115/'Vklady - 1Q2008 (hodnoty)'!D115</f>
        <v>0.012616201859229747</v>
      </c>
      <c r="P115" s="13">
        <f>'Vklady - 1Q2008 (hodnoty)'!P115/'Vklady - 1Q2008 (hodnoty)'!D115</f>
        <v>0</v>
      </c>
    </row>
    <row r="116" spans="1:16" ht="12.75">
      <c r="A116" s="3" t="str">
        <f>'Vklady - 1Q2008 (hodnoty)'!A116</f>
        <v>Zlínský kraj</v>
      </c>
      <c r="B116" s="5" t="str">
        <f>'Vklady - 1Q2008 (hodnoty)'!B116</f>
        <v>Uherský Brod</v>
      </c>
      <c r="C116" s="3">
        <f>'Vklady - 1Q2008 (hodnoty)'!C116</f>
        <v>1075</v>
      </c>
      <c r="D116" s="3">
        <f>'Vklady - 1Q2008 (hodnoty)'!D116</f>
        <v>1136</v>
      </c>
      <c r="E116" s="13">
        <f>'Vklady - 1Q2008 (hodnoty)'!E116/'Vklady - 1Q2008 (hodnoty)'!D116</f>
        <v>0.7632042253521126</v>
      </c>
      <c r="F116" s="3">
        <f>'Vklady - 1Q2008 (hodnoty)'!F116</f>
        <v>1687</v>
      </c>
      <c r="G116" s="3">
        <f>'Vklady - 1Q2008 (hodnoty)'!G116</f>
        <v>168</v>
      </c>
      <c r="H116" s="3">
        <f>'Vklady - 1Q2008 (hodnoty)'!H116</f>
        <v>135</v>
      </c>
      <c r="I116" s="3">
        <f>'Vklady - 1Q2008 (hodnoty)'!I116</f>
        <v>0</v>
      </c>
      <c r="J116" s="3">
        <f>'Vklady - 1Q2008 (hodnoty)'!J116</f>
        <v>113</v>
      </c>
      <c r="K116" s="3">
        <f>'Vklady - 1Q2008 (hodnoty)'!K116</f>
        <v>0</v>
      </c>
      <c r="L116" s="3">
        <f>'Vklady - 1Q2008 (hodnoty)'!L116</f>
        <v>0</v>
      </c>
      <c r="M116" s="13">
        <f>'Vklady - 1Q2008 (hodnoty)'!M116/'Vklady - 1Q2008 (hodnoty)'!D116</f>
        <v>0.16285211267605634</v>
      </c>
      <c r="N116" s="13">
        <f>'Vklady - 1Q2008 (hodnoty)'!N116/'Vklady - 1Q2008 (hodnoty)'!D116</f>
        <v>0.06954225352112677</v>
      </c>
      <c r="O116" s="13">
        <f>'Vklady - 1Q2008 (hodnoty)'!O116/'Vklady - 1Q2008 (hodnoty)'!D116</f>
        <v>0.0044014084507042256</v>
      </c>
      <c r="P116" s="13">
        <f>'Vklady - 1Q2008 (hodnoty)'!P116/'Vklady - 1Q2008 (hodnoty)'!D116</f>
        <v>0</v>
      </c>
    </row>
    <row r="117" spans="1:16" ht="12.75">
      <c r="A117" s="3" t="str">
        <f>'Vklady - 1Q2008 (hodnoty)'!A117</f>
        <v>Ústecký kraj</v>
      </c>
      <c r="B117" s="5" t="str">
        <f>'Vklady - 1Q2008 (hodnoty)'!B117</f>
        <v>Ústí nad Labem</v>
      </c>
      <c r="C117" s="3">
        <f>'Vklady - 1Q2008 (hodnoty)'!C117</f>
        <v>1852</v>
      </c>
      <c r="D117" s="3">
        <f>'Vklady - 1Q2008 (hodnoty)'!D117</f>
        <v>1922</v>
      </c>
      <c r="E117" s="13">
        <f>'Vklady - 1Q2008 (hodnoty)'!E117/'Vklady - 1Q2008 (hodnoty)'!D117</f>
        <v>0.7200832466181062</v>
      </c>
      <c r="F117" s="3">
        <f>'Vklady - 1Q2008 (hodnoty)'!F117</f>
        <v>759</v>
      </c>
      <c r="G117" s="3">
        <f>'Vklady - 1Q2008 (hodnoty)'!G117</f>
        <v>298</v>
      </c>
      <c r="H117" s="3">
        <f>'Vklady - 1Q2008 (hodnoty)'!H117</f>
        <v>199</v>
      </c>
      <c r="I117" s="3">
        <f>'Vklady - 1Q2008 (hodnoty)'!I117</f>
        <v>0</v>
      </c>
      <c r="J117" s="3">
        <f>'Vklady - 1Q2008 (hodnoty)'!J117</f>
        <v>691</v>
      </c>
      <c r="K117" s="3">
        <f>'Vklady - 1Q2008 (hodnoty)'!K117</f>
        <v>0</v>
      </c>
      <c r="L117" s="3">
        <f>'Vklady - 1Q2008 (hodnoty)'!L117</f>
        <v>0</v>
      </c>
      <c r="M117" s="13">
        <f>'Vklady - 1Q2008 (hodnoty)'!M117/'Vklady - 1Q2008 (hodnoty)'!D117</f>
        <v>0.21956295525494277</v>
      </c>
      <c r="N117" s="13">
        <f>'Vklady - 1Q2008 (hodnoty)'!N117/'Vklady - 1Q2008 (hodnoty)'!D117</f>
        <v>0.04734651404786681</v>
      </c>
      <c r="O117" s="13">
        <f>'Vklady - 1Q2008 (hodnoty)'!O117/'Vklady - 1Q2008 (hodnoty)'!D117</f>
        <v>0.013007284079084287</v>
      </c>
      <c r="P117" s="13">
        <f>'Vklady - 1Q2008 (hodnoty)'!P117/'Vklady - 1Q2008 (hodnoty)'!D117</f>
        <v>0</v>
      </c>
    </row>
    <row r="118" spans="1:16" ht="12.75">
      <c r="A118" s="3" t="str">
        <f>'Vklady - 1Q2008 (hodnoty)'!A118</f>
        <v>Pardubický kraj</v>
      </c>
      <c r="B118" s="5" t="str">
        <f>'Vklady - 1Q2008 (hodnoty)'!B118</f>
        <v>Ústí nad Orlicí</v>
      </c>
      <c r="C118" s="3">
        <f>'Vklady - 1Q2008 (hodnoty)'!C118</f>
        <v>2363</v>
      </c>
      <c r="D118" s="3">
        <f>'Vklady - 1Q2008 (hodnoty)'!D118</f>
        <v>2521</v>
      </c>
      <c r="E118" s="13">
        <f>'Vklady - 1Q2008 (hodnoty)'!E118/'Vklady - 1Q2008 (hodnoty)'!D118</f>
        <v>0.6453788179293931</v>
      </c>
      <c r="F118" s="3">
        <f>'Vklady - 1Q2008 (hodnoty)'!F118</f>
        <v>2829</v>
      </c>
      <c r="G118" s="3">
        <f>'Vklady - 1Q2008 (hodnoty)'!G118</f>
        <v>511</v>
      </c>
      <c r="H118" s="3">
        <f>'Vklady - 1Q2008 (hodnoty)'!H118</f>
        <v>371</v>
      </c>
      <c r="I118" s="3">
        <f>'Vklady - 1Q2008 (hodnoty)'!I118</f>
        <v>6</v>
      </c>
      <c r="J118" s="3">
        <f>'Vklady - 1Q2008 (hodnoty)'!J118</f>
        <v>486</v>
      </c>
      <c r="K118" s="3">
        <f>'Vklady - 1Q2008 (hodnoty)'!K118</f>
        <v>0</v>
      </c>
      <c r="L118" s="3">
        <f>'Vklady - 1Q2008 (hodnoty)'!L118</f>
        <v>0</v>
      </c>
      <c r="M118" s="13">
        <f>'Vklady - 1Q2008 (hodnoty)'!M118/'Vklady - 1Q2008 (hodnoty)'!D118</f>
        <v>0.23720745735819118</v>
      </c>
      <c r="N118" s="13">
        <f>'Vklady - 1Q2008 (hodnoty)'!N118/'Vklady - 1Q2008 (hodnoty)'!D118</f>
        <v>0.1063070210234034</v>
      </c>
      <c r="O118" s="13">
        <f>'Vklady - 1Q2008 (hodnoty)'!O118/'Vklady - 1Q2008 (hodnoty)'!D118</f>
        <v>0.010710035700119</v>
      </c>
      <c r="P118" s="13">
        <f>'Vklady - 1Q2008 (hodnoty)'!P118/'Vklady - 1Q2008 (hodnoty)'!D118</f>
        <v>0.0003966679888932963</v>
      </c>
    </row>
    <row r="119" spans="1:16" ht="12.75">
      <c r="A119" s="3" t="str">
        <f>'Vklady - 1Q2008 (hodnoty)'!A119</f>
        <v>Zlínský kraj</v>
      </c>
      <c r="B119" s="5" t="str">
        <f>'Vklady - 1Q2008 (hodnoty)'!B119</f>
        <v>Valašské Klobouky</v>
      </c>
      <c r="C119" s="3">
        <f>'Vklady - 1Q2008 (hodnoty)'!C119</f>
        <v>647</v>
      </c>
      <c r="D119" s="3">
        <f>'Vklady - 1Q2008 (hodnoty)'!D119</f>
        <v>719</v>
      </c>
      <c r="E119" s="13">
        <f>'Vklady - 1Q2008 (hodnoty)'!E119/'Vklady - 1Q2008 (hodnoty)'!D119</f>
        <v>0.713490959666203</v>
      </c>
      <c r="F119" s="3">
        <f>'Vklady - 1Q2008 (hodnoty)'!F119</f>
        <v>1293</v>
      </c>
      <c r="G119" s="3">
        <f>'Vklady - 1Q2008 (hodnoty)'!G119</f>
        <v>170</v>
      </c>
      <c r="H119" s="3">
        <f>'Vklady - 1Q2008 (hodnoty)'!H119</f>
        <v>140</v>
      </c>
      <c r="I119" s="3">
        <f>'Vklady - 1Q2008 (hodnoty)'!I119</f>
        <v>1</v>
      </c>
      <c r="J119" s="3">
        <f>'Vklady - 1Q2008 (hodnoty)'!J119</f>
        <v>25</v>
      </c>
      <c r="K119" s="3">
        <f>'Vklady - 1Q2008 (hodnoty)'!K119</f>
        <v>6</v>
      </c>
      <c r="L119" s="3">
        <f>'Vklady - 1Q2008 (hodnoty)'!L119</f>
        <v>0</v>
      </c>
      <c r="M119" s="13">
        <f>'Vklady - 1Q2008 (hodnoty)'!M119/'Vklady - 1Q2008 (hodnoty)'!D119</f>
        <v>0.12795549374130738</v>
      </c>
      <c r="N119" s="13">
        <f>'Vklady - 1Q2008 (hodnoty)'!N119/'Vklady - 1Q2008 (hodnoty)'!D119</f>
        <v>0.15299026425591097</v>
      </c>
      <c r="O119" s="13">
        <f>'Vklady - 1Q2008 (hodnoty)'!O119/'Vklady - 1Q2008 (hodnoty)'!D119</f>
        <v>0.005563282336578581</v>
      </c>
      <c r="P119" s="13">
        <f>'Vklady - 1Q2008 (hodnoty)'!P119/'Vklady - 1Q2008 (hodnoty)'!D119</f>
        <v>0</v>
      </c>
    </row>
    <row r="120" spans="1:16" ht="12.75">
      <c r="A120" s="3" t="str">
        <f>'Vklady - 1Q2008 (hodnoty)'!A120</f>
        <v>Zlínský kraj</v>
      </c>
      <c r="B120" s="5" t="str">
        <f>'Vklady - 1Q2008 (hodnoty)'!B120</f>
        <v>Valašské Meziříčí</v>
      </c>
      <c r="C120" s="3">
        <f>'Vklady - 1Q2008 (hodnoty)'!C120</f>
        <v>1198</v>
      </c>
      <c r="D120" s="3">
        <f>'Vklady - 1Q2008 (hodnoty)'!D120</f>
        <v>1707</v>
      </c>
      <c r="E120" s="13">
        <f>'Vklady - 1Q2008 (hodnoty)'!E120/'Vklady - 1Q2008 (hodnoty)'!D120</f>
        <v>0.6959578207381371</v>
      </c>
      <c r="F120" s="3">
        <f>'Vklady - 1Q2008 (hodnoty)'!F120</f>
        <v>1448</v>
      </c>
      <c r="G120" s="3">
        <f>'Vklady - 1Q2008 (hodnoty)'!G120</f>
        <v>209</v>
      </c>
      <c r="H120" s="3">
        <f>'Vklady - 1Q2008 (hodnoty)'!H120</f>
        <v>119</v>
      </c>
      <c r="I120" s="3">
        <f>'Vklady - 1Q2008 (hodnoty)'!I120</f>
        <v>1</v>
      </c>
      <c r="J120" s="3">
        <f>'Vklady - 1Q2008 (hodnoty)'!J120</f>
        <v>181</v>
      </c>
      <c r="K120" s="3">
        <f>'Vklady - 1Q2008 (hodnoty)'!K120</f>
        <v>26</v>
      </c>
      <c r="L120" s="3">
        <f>'Vklady - 1Q2008 (hodnoty)'!L120</f>
        <v>0</v>
      </c>
      <c r="M120" s="13">
        <f>'Vklady - 1Q2008 (hodnoty)'!M120/'Vklady - 1Q2008 (hodnoty)'!D120</f>
        <v>0.16403046280023434</v>
      </c>
      <c r="N120" s="13">
        <f>'Vklady - 1Q2008 (hodnoty)'!N120/'Vklady - 1Q2008 (hodnoty)'!D120</f>
        <v>0.13239601640304627</v>
      </c>
      <c r="O120" s="13">
        <f>'Vklady - 1Q2008 (hodnoty)'!O120/'Vklady - 1Q2008 (hodnoty)'!D120</f>
        <v>0.007615700058582308</v>
      </c>
      <c r="P120" s="13">
        <f>'Vklady - 1Q2008 (hodnoty)'!P120/'Vklady - 1Q2008 (hodnoty)'!D120</f>
        <v>0</v>
      </c>
    </row>
    <row r="121" spans="1:16" ht="12.75">
      <c r="A121" s="3" t="str">
        <f>'Vklady - 1Q2008 (hodnoty)'!A121</f>
        <v>Vysočina</v>
      </c>
      <c r="B121" s="5" t="str">
        <f>'Vklady - 1Q2008 (hodnoty)'!B121</f>
        <v>Velké Meziříčí</v>
      </c>
      <c r="C121" s="3">
        <f>'Vklady - 1Q2008 (hodnoty)'!C121</f>
        <v>670</v>
      </c>
      <c r="D121" s="3">
        <f>'Vklady - 1Q2008 (hodnoty)'!D121</f>
        <v>737</v>
      </c>
      <c r="E121" s="13">
        <f>'Vklady - 1Q2008 (hodnoty)'!E121/'Vklady - 1Q2008 (hodnoty)'!D121</f>
        <v>0.649932157394844</v>
      </c>
      <c r="F121" s="3">
        <f>'Vklady - 1Q2008 (hodnoty)'!F121</f>
        <v>968</v>
      </c>
      <c r="G121" s="3">
        <f>'Vklady - 1Q2008 (hodnoty)'!G121</f>
        <v>126</v>
      </c>
      <c r="H121" s="3">
        <f>'Vklady - 1Q2008 (hodnoty)'!H121</f>
        <v>77</v>
      </c>
      <c r="I121" s="3">
        <f>'Vklady - 1Q2008 (hodnoty)'!I121</f>
        <v>1</v>
      </c>
      <c r="J121" s="3">
        <f>'Vklady - 1Q2008 (hodnoty)'!J121</f>
        <v>110</v>
      </c>
      <c r="K121" s="3">
        <f>'Vklady - 1Q2008 (hodnoty)'!K121</f>
        <v>8</v>
      </c>
      <c r="L121" s="3">
        <f>'Vklady - 1Q2008 (hodnoty)'!L121</f>
        <v>0</v>
      </c>
      <c r="M121" s="13">
        <f>'Vklady - 1Q2008 (hodnoty)'!M121/'Vklady - 1Q2008 (hodnoty)'!D121</f>
        <v>0.15739484396200815</v>
      </c>
      <c r="N121" s="13">
        <f>'Vklady - 1Q2008 (hodnoty)'!N121/'Vklady - 1Q2008 (hodnoty)'!D121</f>
        <v>0.1614654002713704</v>
      </c>
      <c r="O121" s="13">
        <f>'Vklady - 1Q2008 (hodnoty)'!O121/'Vklady - 1Q2008 (hodnoty)'!D121</f>
        <v>0.031207598371777476</v>
      </c>
      <c r="P121" s="13">
        <f>'Vklady - 1Q2008 (hodnoty)'!P121/'Vklady - 1Q2008 (hodnoty)'!D121</f>
        <v>0</v>
      </c>
    </row>
    <row r="122" spans="1:16" ht="12.75">
      <c r="A122" s="3" t="str">
        <f>'Vklady - 1Q2008 (hodnoty)'!A122</f>
        <v>Zlínský kraj</v>
      </c>
      <c r="B122" s="5" t="str">
        <f>'Vklady - 1Q2008 (hodnoty)'!B122</f>
        <v>Vsetín</v>
      </c>
      <c r="C122" s="3">
        <f>'Vklady - 1Q2008 (hodnoty)'!C122</f>
        <v>985</v>
      </c>
      <c r="D122" s="3">
        <f>'Vklady - 1Q2008 (hodnoty)'!D122</f>
        <v>1109</v>
      </c>
      <c r="E122" s="13">
        <f>'Vklady - 1Q2008 (hodnoty)'!E122/'Vklady - 1Q2008 (hodnoty)'!D122</f>
        <v>0.6131650135256989</v>
      </c>
      <c r="F122" s="3">
        <f>'Vklady - 1Q2008 (hodnoty)'!F122</f>
        <v>1421</v>
      </c>
      <c r="G122" s="3">
        <f>'Vklady - 1Q2008 (hodnoty)'!G122</f>
        <v>152</v>
      </c>
      <c r="H122" s="3">
        <f>'Vklady - 1Q2008 (hodnoty)'!H122</f>
        <v>110</v>
      </c>
      <c r="I122" s="3">
        <f>'Vklady - 1Q2008 (hodnoty)'!I122</f>
        <v>0</v>
      </c>
      <c r="J122" s="3">
        <f>'Vklady - 1Q2008 (hodnoty)'!J122</f>
        <v>258</v>
      </c>
      <c r="K122" s="3">
        <f>'Vklady - 1Q2008 (hodnoty)'!K122</f>
        <v>0</v>
      </c>
      <c r="L122" s="3">
        <f>'Vklady - 1Q2008 (hodnoty)'!L122</f>
        <v>0</v>
      </c>
      <c r="M122" s="13">
        <f>'Vklady - 1Q2008 (hodnoty)'!M122/'Vklady - 1Q2008 (hodnoty)'!D122</f>
        <v>0.19386834986474302</v>
      </c>
      <c r="N122" s="13">
        <f>'Vklady - 1Q2008 (hodnoty)'!N122/'Vklady - 1Q2008 (hodnoty)'!D122</f>
        <v>0.1740306582506763</v>
      </c>
      <c r="O122" s="13">
        <f>'Vklady - 1Q2008 (hodnoty)'!O122/'Vklady - 1Q2008 (hodnoty)'!D122</f>
        <v>0.018935978358881875</v>
      </c>
      <c r="P122" s="13">
        <f>'Vklady - 1Q2008 (hodnoty)'!P122/'Vklady - 1Q2008 (hodnoty)'!D122</f>
        <v>0</v>
      </c>
    </row>
    <row r="123" spans="1:16" ht="12.75">
      <c r="A123" s="3" t="str">
        <f>'Vklady - 1Q2008 (hodnoty)'!A123</f>
        <v>Jihomoravský kraj</v>
      </c>
      <c r="B123" s="5" t="str">
        <f>'Vklady - 1Q2008 (hodnoty)'!B123</f>
        <v>Vyškov</v>
      </c>
      <c r="C123" s="3">
        <f>'Vklady - 1Q2008 (hodnoty)'!C123</f>
        <v>1682</v>
      </c>
      <c r="D123" s="3">
        <f>'Vklady - 1Q2008 (hodnoty)'!D123</f>
        <v>1799</v>
      </c>
      <c r="E123" s="13">
        <f>'Vklady - 1Q2008 (hodnoty)'!E123/'Vklady - 1Q2008 (hodnoty)'!D123</f>
        <v>0.7042801556420234</v>
      </c>
      <c r="F123" s="3">
        <f>'Vklady - 1Q2008 (hodnoty)'!F123</f>
        <v>2478</v>
      </c>
      <c r="G123" s="3">
        <f>'Vklady - 1Q2008 (hodnoty)'!G123</f>
        <v>470</v>
      </c>
      <c r="H123" s="3">
        <f>'Vklady - 1Q2008 (hodnoty)'!H123</f>
        <v>195</v>
      </c>
      <c r="I123" s="3">
        <f>'Vklady - 1Q2008 (hodnoty)'!I123</f>
        <v>6</v>
      </c>
      <c r="J123" s="3">
        <f>'Vklady - 1Q2008 (hodnoty)'!J123</f>
        <v>351</v>
      </c>
      <c r="K123" s="3">
        <f>'Vklady - 1Q2008 (hodnoty)'!K123</f>
        <v>15</v>
      </c>
      <c r="L123" s="3">
        <f>'Vklady - 1Q2008 (hodnoty)'!L123</f>
        <v>0</v>
      </c>
      <c r="M123" s="13">
        <f>'Vklady - 1Q2008 (hodnoty)'!M123/'Vklady - 1Q2008 (hodnoty)'!D123</f>
        <v>0.20900500277932185</v>
      </c>
      <c r="N123" s="13">
        <f>'Vklady - 1Q2008 (hodnoty)'!N123/'Vklady - 1Q2008 (hodnoty)'!D123</f>
        <v>0.06392440244580322</v>
      </c>
      <c r="O123" s="13">
        <f>'Vklady - 1Q2008 (hodnoty)'!O123/'Vklady - 1Q2008 (hodnoty)'!D123</f>
        <v>0.022790439132851583</v>
      </c>
      <c r="P123" s="13">
        <f>'Vklady - 1Q2008 (hodnoty)'!P123/'Vklady - 1Q2008 (hodnoty)'!D123</f>
        <v>0</v>
      </c>
    </row>
    <row r="124" spans="1:16" ht="12.75">
      <c r="A124" s="3" t="str">
        <f>'Vklady - 1Q2008 (hodnoty)'!A124</f>
        <v>Zlínský kraj</v>
      </c>
      <c r="B124" s="5" t="str">
        <f>'Vklady - 1Q2008 (hodnoty)'!B124</f>
        <v>Zlín</v>
      </c>
      <c r="C124" s="3">
        <f>'Vklady - 1Q2008 (hodnoty)'!C124</f>
        <v>2940</v>
      </c>
      <c r="D124" s="3">
        <f>'Vklady - 1Q2008 (hodnoty)'!D124</f>
        <v>3100</v>
      </c>
      <c r="E124" s="13">
        <f>'Vklady - 1Q2008 (hodnoty)'!E124/'Vklady - 1Q2008 (hodnoty)'!D124</f>
        <v>0.6577419354838709</v>
      </c>
      <c r="F124" s="3">
        <f>'Vklady - 1Q2008 (hodnoty)'!F124</f>
        <v>1727</v>
      </c>
      <c r="G124" s="3">
        <f>'Vklady - 1Q2008 (hodnoty)'!G124</f>
        <v>339</v>
      </c>
      <c r="H124" s="3">
        <f>'Vklady - 1Q2008 (hodnoty)'!H124</f>
        <v>248</v>
      </c>
      <c r="I124" s="3">
        <f>'Vklady - 1Q2008 (hodnoty)'!I124</f>
        <v>12</v>
      </c>
      <c r="J124" s="3">
        <f>'Vklady - 1Q2008 (hodnoty)'!J124</f>
        <v>490</v>
      </c>
      <c r="K124" s="3">
        <f>'Vklady - 1Q2008 (hodnoty)'!K124</f>
        <v>221</v>
      </c>
      <c r="L124" s="3">
        <f>'Vklady - 1Q2008 (hodnoty)'!L124</f>
        <v>0</v>
      </c>
      <c r="M124" s="13">
        <f>'Vklady - 1Q2008 (hodnoty)'!M124/'Vklady - 1Q2008 (hodnoty)'!D124</f>
        <v>0.2432258064516129</v>
      </c>
      <c r="N124" s="13">
        <f>'Vklady - 1Q2008 (hodnoty)'!N124/'Vklady - 1Q2008 (hodnoty)'!D124</f>
        <v>0.07967741935483871</v>
      </c>
      <c r="O124" s="13">
        <f>'Vklady - 1Q2008 (hodnoty)'!O124/'Vklady - 1Q2008 (hodnoty)'!D124</f>
        <v>0.01935483870967742</v>
      </c>
      <c r="P124" s="13">
        <f>'Vklady - 1Q2008 (hodnoty)'!P124/'Vklady - 1Q2008 (hodnoty)'!D124</f>
        <v>0</v>
      </c>
    </row>
    <row r="125" spans="1:16" ht="12.75">
      <c r="A125" s="3" t="str">
        <f>'Vklady - 1Q2008 (hodnoty)'!A125</f>
        <v>Jihomoravský kraj</v>
      </c>
      <c r="B125" s="5" t="str">
        <f>'Vklady - 1Q2008 (hodnoty)'!B125</f>
        <v>Znojmo</v>
      </c>
      <c r="C125" s="3">
        <f>'Vklady - 1Q2008 (hodnoty)'!C125</f>
        <v>1609</v>
      </c>
      <c r="D125" s="3">
        <f>'Vklady - 1Q2008 (hodnoty)'!D125</f>
        <v>1767</v>
      </c>
      <c r="E125" s="13">
        <f>'Vklady - 1Q2008 (hodnoty)'!E125/'Vklady - 1Q2008 (hodnoty)'!D125</f>
        <v>0.6581777023203169</v>
      </c>
      <c r="F125" s="3">
        <f>'Vklady - 1Q2008 (hodnoty)'!F125</f>
        <v>1773</v>
      </c>
      <c r="G125" s="3">
        <f>'Vklady - 1Q2008 (hodnoty)'!G125</f>
        <v>267</v>
      </c>
      <c r="H125" s="3">
        <f>'Vklady - 1Q2008 (hodnoty)'!H125</f>
        <v>163</v>
      </c>
      <c r="I125" s="3">
        <f>'Vklady - 1Q2008 (hodnoty)'!I125</f>
        <v>3</v>
      </c>
      <c r="J125" s="3">
        <f>'Vklady - 1Q2008 (hodnoty)'!J125</f>
        <v>160</v>
      </c>
      <c r="K125" s="3">
        <f>'Vklady - 1Q2008 (hodnoty)'!K125</f>
        <v>51</v>
      </c>
      <c r="L125" s="3">
        <f>'Vklady - 1Q2008 (hodnoty)'!L125</f>
        <v>0</v>
      </c>
      <c r="M125" s="13">
        <f>'Vklady - 1Q2008 (hodnoty)'!M125/'Vklady - 1Q2008 (hodnoty)'!D125</f>
        <v>0.2422184493491794</v>
      </c>
      <c r="N125" s="13">
        <f>'Vklady - 1Q2008 (hodnoty)'!N125/'Vklady - 1Q2008 (hodnoty)'!D125</f>
        <v>0.07413695529145445</v>
      </c>
      <c r="O125" s="13">
        <f>'Vklady - 1Q2008 (hodnoty)'!O125/'Vklady - 1Q2008 (hodnoty)'!D125</f>
        <v>0.025466893039049237</v>
      </c>
      <c r="P125" s="13">
        <f>'Vklady - 1Q2008 (hodnoty)'!P125/'Vklady - 1Q2008 (hodnoty)'!D125</f>
        <v>0</v>
      </c>
    </row>
    <row r="126" spans="1:16" ht="12.75">
      <c r="A126" s="3" t="str">
        <f>'Vklady - 1Q2008 (hodnoty)'!A126</f>
        <v>Ústecký kraj</v>
      </c>
      <c r="B126" s="5" t="str">
        <f>'Vklady - 1Q2008 (hodnoty)'!B126</f>
        <v>Žatec</v>
      </c>
      <c r="C126" s="3">
        <f>'Vklady - 1Q2008 (hodnoty)'!C126</f>
        <v>1110</v>
      </c>
      <c r="D126" s="3">
        <f>'Vklady - 1Q2008 (hodnoty)'!D126</f>
        <v>1133</v>
      </c>
      <c r="E126" s="13">
        <f>'Vklady - 1Q2008 (hodnoty)'!E126/'Vklady - 1Q2008 (hodnoty)'!D126</f>
        <v>0.7855251544571933</v>
      </c>
      <c r="F126" s="3">
        <f>'Vklady - 1Q2008 (hodnoty)'!F126</f>
        <v>1646</v>
      </c>
      <c r="G126" s="3">
        <f>'Vklady - 1Q2008 (hodnoty)'!G126</f>
        <v>180</v>
      </c>
      <c r="H126" s="3">
        <f>'Vklady - 1Q2008 (hodnoty)'!H126</f>
        <v>127</v>
      </c>
      <c r="I126" s="3">
        <f>'Vklady - 1Q2008 (hodnoty)'!I126</f>
        <v>0</v>
      </c>
      <c r="J126" s="3">
        <f>'Vklady - 1Q2008 (hodnoty)'!J126</f>
        <v>630</v>
      </c>
      <c r="K126" s="3">
        <f>'Vklady - 1Q2008 (hodnoty)'!K126</f>
        <v>0</v>
      </c>
      <c r="L126" s="3">
        <f>'Vklady - 1Q2008 (hodnoty)'!L126</f>
        <v>0</v>
      </c>
      <c r="M126" s="13">
        <f>'Vklady - 1Q2008 (hodnoty)'!M126/'Vklady - 1Q2008 (hodnoty)'!D126</f>
        <v>0.16681376875551632</v>
      </c>
      <c r="N126" s="13">
        <f>'Vklady - 1Q2008 (hodnoty)'!N126/'Vklady - 1Q2008 (hodnoty)'!D126</f>
        <v>0.037069726390114736</v>
      </c>
      <c r="O126" s="13">
        <f>'Vklady - 1Q2008 (hodnoty)'!O126/'Vklady - 1Q2008 (hodnoty)'!D126</f>
        <v>0.01059135039717564</v>
      </c>
      <c r="P126" s="13">
        <f>'Vklady - 1Q2008 (hodnoty)'!P126/'Vklady - 1Q2008 (hodnoty)'!D126</f>
        <v>0</v>
      </c>
    </row>
    <row r="127" spans="1:16" ht="12.75">
      <c r="A127" s="3" t="str">
        <f>'Vklady - 1Q2008 (hodnoty)'!A127</f>
        <v>Vysočina</v>
      </c>
      <c r="B127" s="5" t="str">
        <f>'Vklady - 1Q2008 (hodnoty)'!B127</f>
        <v>Žďár nad Sázavou</v>
      </c>
      <c r="C127" s="3">
        <f>'Vklady - 1Q2008 (hodnoty)'!C127</f>
        <v>1004</v>
      </c>
      <c r="D127" s="3">
        <f>'Vklady - 1Q2008 (hodnoty)'!D127</f>
        <v>1096</v>
      </c>
      <c r="E127" s="13">
        <f>'Vklady - 1Q2008 (hodnoty)'!E127/'Vklady - 1Q2008 (hodnoty)'!D127</f>
        <v>0.6204379562043796</v>
      </c>
      <c r="F127" s="3">
        <f>'Vklady - 1Q2008 (hodnoty)'!F127</f>
        <v>2022</v>
      </c>
      <c r="G127" s="3">
        <f>'Vklady - 1Q2008 (hodnoty)'!G127</f>
        <v>220</v>
      </c>
      <c r="H127" s="3">
        <f>'Vklady - 1Q2008 (hodnoty)'!H127</f>
        <v>154</v>
      </c>
      <c r="I127" s="3">
        <f>'Vklady - 1Q2008 (hodnoty)'!I127</f>
        <v>5</v>
      </c>
      <c r="J127" s="3">
        <f>'Vklady - 1Q2008 (hodnoty)'!J127</f>
        <v>405</v>
      </c>
      <c r="K127" s="3">
        <f>'Vklady - 1Q2008 (hodnoty)'!K127</f>
        <v>0</v>
      </c>
      <c r="L127" s="3">
        <f>'Vklady - 1Q2008 (hodnoty)'!L127</f>
        <v>0</v>
      </c>
      <c r="M127" s="13">
        <f>'Vklady - 1Q2008 (hodnoty)'!M127/'Vklady - 1Q2008 (hodnoty)'!D127</f>
        <v>0.177007299270073</v>
      </c>
      <c r="N127" s="13">
        <f>'Vklady - 1Q2008 (hodnoty)'!N127/'Vklady - 1Q2008 (hodnoty)'!D127</f>
        <v>0.17427007299270073</v>
      </c>
      <c r="O127" s="13">
        <f>'Vklady - 1Q2008 (hodnoty)'!O127/'Vklady - 1Q2008 (hodnoty)'!D127</f>
        <v>0.028284671532846715</v>
      </c>
      <c r="P127" s="13">
        <f>'Vklady - 1Q2008 (hodnoty)'!P127/'Vklady - 1Q2008 (hodnoty)'!D127</f>
        <v>0</v>
      </c>
    </row>
    <row r="128" spans="1:16" ht="12.75">
      <c r="A128" s="9" t="str">
        <f>'Vklady - 1Q2008 (hodnoty)'!A128</f>
        <v>Česká republika</v>
      </c>
      <c r="B128" s="10"/>
      <c r="C128" s="7">
        <f>'Vklady - 1Q2008 (hodnoty)'!C128</f>
        <v>182653</v>
      </c>
      <c r="D128" s="7">
        <f>'Vklady - 1Q2008 (hodnoty)'!D128</f>
        <v>195374</v>
      </c>
      <c r="E128" s="14">
        <f>'Vklady - 1Q2008 (hodnoty)'!E128/'Vklady - 1Q2008 (hodnoty)'!D128</f>
        <v>0.6664806985576381</v>
      </c>
      <c r="F128" s="6">
        <f>'Vklady - 1Q2008 (hodnoty)'!F128</f>
        <v>170784</v>
      </c>
      <c r="G128" s="6">
        <f>'Vklady - 1Q2008 (hodnoty)'!G128</f>
        <v>26925</v>
      </c>
      <c r="H128" s="6">
        <f>'Vklady - 1Q2008 (hodnoty)'!H128</f>
        <v>17911</v>
      </c>
      <c r="I128" s="6">
        <f>'Vklady - 1Q2008 (hodnoty)'!I128</f>
        <v>808</v>
      </c>
      <c r="J128" s="6">
        <f>'Vklady - 1Q2008 (hodnoty)'!J128</f>
        <v>50113</v>
      </c>
      <c r="K128" s="6">
        <f>'Vklady - 1Q2008 (hodnoty)'!K128</f>
        <v>6508</v>
      </c>
      <c r="L128" s="6">
        <f>'Vklady - 1Q2008 (hodnoty)'!L128</f>
        <v>8</v>
      </c>
      <c r="M128" s="14">
        <f>'Vklady - 1Q2008 (hodnoty)'!M128/'Vklady - 1Q2008 (hodnoty)'!D128</f>
        <v>0.22689303592084925</v>
      </c>
      <c r="N128" s="14">
        <f>'Vklady - 1Q2008 (hodnoty)'!N128/'Vklady - 1Q2008 (hodnoty)'!D128</f>
        <v>0.0919518462026677</v>
      </c>
      <c r="O128" s="14">
        <f>'Vklady - 1Q2008 (hodnoty)'!O128/'Vklady - 1Q2008 (hodnoty)'!D128</f>
        <v>0.014659064153879226</v>
      </c>
      <c r="P128" s="14">
        <f>'Vklady - 1Q2008 (hodnoty)'!P128/'Vklady - 1Q2008 (hodnoty)'!D128</f>
        <v>1.5355164965655615E-05</v>
      </c>
    </row>
    <row r="130" spans="1:6" ht="12.75">
      <c r="A130" s="17" t="s">
        <v>136</v>
      </c>
      <c r="B130" s="18"/>
      <c r="C130" s="18"/>
      <c r="D130" s="18"/>
      <c r="E130" s="19"/>
      <c r="F130" s="18"/>
    </row>
    <row r="131" spans="1:6" ht="12.75">
      <c r="A131" s="17" t="s">
        <v>139</v>
      </c>
      <c r="B131" s="18"/>
      <c r="C131" s="18"/>
      <c r="D131" s="18"/>
      <c r="E131" s="19"/>
      <c r="F131" s="18"/>
    </row>
    <row r="132" ht="12.75">
      <c r="A132" s="18" t="s">
        <v>142</v>
      </c>
    </row>
  </sheetData>
  <mergeCells count="3">
    <mergeCell ref="D2:P2"/>
    <mergeCell ref="E3:L3"/>
    <mergeCell ref="A1:P1"/>
  </mergeCells>
  <printOptions/>
  <pageMargins left="0.75" right="0.75" top="1" bottom="1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6" max="16" width="0" style="0" hidden="1" customWidth="1"/>
  </cols>
  <sheetData/>
  <printOptions/>
  <pageMargins left="0.53" right="0.4" top="1" bottom="0.68" header="0.4921259845" footer="0.45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5" max="15" width="8.75390625" style="0" customWidth="1"/>
    <col min="16" max="16" width="0" style="0" hidden="1" customWidth="1"/>
  </cols>
  <sheetData/>
  <printOptions/>
  <pageMargins left="0.69" right="0.27" top="1" bottom="0.72" header="0.4921259845" footer="0.46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6" max="16" width="0" style="0" hidden="1" customWidth="1"/>
  </cols>
  <sheetData/>
  <printOptions/>
  <pageMargins left="0.59" right="0.22" top="1" bottom="1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2008-04-14T08:39:41Z</cp:lastPrinted>
  <dcterms:created xsi:type="dcterms:W3CDTF">2007-07-31T12:03:46Z</dcterms:created>
  <dcterms:modified xsi:type="dcterms:W3CDTF">2008-04-14T08:40:22Z</dcterms:modified>
  <cp:category/>
  <cp:version/>
  <cp:contentType/>
  <cp:contentStatus/>
</cp:coreProperties>
</file>